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Osoba1\Desktop\"/>
    </mc:Choice>
  </mc:AlternateContent>
  <xr:revisionPtr revIDLastSave="0" documentId="13_ncr:1_{0551A0E2-1998-4967-9711-CE5611DD57A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F298" i="9"/>
  <c r="B298" i="9" s="1"/>
  <c r="E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7" i="9" s="1"/>
  <c r="F276" i="9"/>
  <c r="L275" i="9"/>
  <c r="F275" i="9" s="1"/>
  <c r="H275" i="9"/>
  <c r="F274" i="9"/>
  <c r="I273" i="9"/>
  <c r="H273" i="9"/>
  <c r="F273" i="9"/>
  <c r="E272" i="9"/>
  <c r="M271" i="9"/>
  <c r="L271" i="9"/>
  <c r="F271" i="9" s="1"/>
  <c r="B271" i="9" s="1"/>
  <c r="E271" i="9"/>
  <c r="M270" i="9"/>
  <c r="L270" i="9"/>
  <c r="F270" i="9" s="1"/>
  <c r="B270" i="9" s="1"/>
  <c r="E270" i="9"/>
  <c r="M269" i="9"/>
  <c r="L269" i="9"/>
  <c r="F269" i="9"/>
  <c r="B269" i="9" s="1"/>
  <c r="E269" i="9"/>
  <c r="M268" i="9"/>
  <c r="L268" i="9"/>
  <c r="F268" i="9"/>
  <c r="B268" i="9" s="1"/>
  <c r="E268" i="9"/>
  <c r="M267" i="9"/>
  <c r="F267" i="9" s="1"/>
  <c r="L267" i="9"/>
  <c r="E267" i="9"/>
  <c r="M266" i="9"/>
  <c r="F266" i="9" s="1"/>
  <c r="L266" i="9"/>
  <c r="E266" i="9"/>
  <c r="M265" i="9"/>
  <c r="L265" i="9"/>
  <c r="F265" i="9" s="1"/>
  <c r="E265" i="9"/>
  <c r="M264" i="9"/>
  <c r="L264" i="9"/>
  <c r="F264" i="9" s="1"/>
  <c r="E264" i="9"/>
  <c r="B264" i="9" s="1"/>
  <c r="M263" i="9"/>
  <c r="L263" i="9"/>
  <c r="F263" i="9" s="1"/>
  <c r="B263" i="9" s="1"/>
  <c r="E263" i="9"/>
  <c r="M262" i="9"/>
  <c r="L262" i="9"/>
  <c r="F262" i="9" s="1"/>
  <c r="B262" i="9" s="1"/>
  <c r="E262" i="9"/>
  <c r="M261" i="9"/>
  <c r="L261" i="9"/>
  <c r="F261" i="9"/>
  <c r="B261" i="9" s="1"/>
  <c r="E261" i="9"/>
  <c r="M260" i="9"/>
  <c r="L260" i="9"/>
  <c r="F260" i="9"/>
  <c r="B260" i="9" s="1"/>
  <c r="E260" i="9"/>
  <c r="M259" i="9"/>
  <c r="F259" i="9" s="1"/>
  <c r="L259" i="9"/>
  <c r="E259" i="9"/>
  <c r="B259" i="9" s="1"/>
  <c r="M258" i="9"/>
  <c r="F258" i="9" s="1"/>
  <c r="L258" i="9"/>
  <c r="E258" i="9"/>
  <c r="B258" i="9" s="1"/>
  <c r="M257" i="9"/>
  <c r="L257" i="9"/>
  <c r="F257" i="9" s="1"/>
  <c r="E257" i="9"/>
  <c r="M256" i="9"/>
  <c r="L256" i="9"/>
  <c r="F256" i="9" s="1"/>
  <c r="E256" i="9"/>
  <c r="M255" i="9"/>
  <c r="L255" i="9"/>
  <c r="F255" i="9" s="1"/>
  <c r="B255" i="9" s="1"/>
  <c r="E255" i="9"/>
  <c r="M254" i="9"/>
  <c r="L254" i="9"/>
  <c r="F254" i="9" s="1"/>
  <c r="B254" i="9" s="1"/>
  <c r="E254" i="9"/>
  <c r="M253" i="9"/>
  <c r="L253" i="9"/>
  <c r="F253" i="9"/>
  <c r="B253" i="9" s="1"/>
  <c r="E253" i="9"/>
  <c r="M252" i="9"/>
  <c r="L252" i="9"/>
  <c r="F252" i="9"/>
  <c r="B252" i="9" s="1"/>
  <c r="E252" i="9"/>
  <c r="M251" i="9"/>
  <c r="F251" i="9" s="1"/>
  <c r="L251" i="9"/>
  <c r="E251" i="9"/>
  <c r="B251" i="9" s="1"/>
  <c r="M250" i="9"/>
  <c r="F250" i="9" s="1"/>
  <c r="L250" i="9"/>
  <c r="E250" i="9"/>
  <c r="B250" i="9" s="1"/>
  <c r="M249" i="9"/>
  <c r="L249" i="9"/>
  <c r="F249" i="9" s="1"/>
  <c r="E249" i="9"/>
  <c r="M248" i="9"/>
  <c r="L248" i="9"/>
  <c r="F248" i="9" s="1"/>
  <c r="E248" i="9"/>
  <c r="B248" i="9" s="1"/>
  <c r="M247" i="9"/>
  <c r="L247" i="9"/>
  <c r="F247" i="9" s="1"/>
  <c r="B247" i="9" s="1"/>
  <c r="E247" i="9"/>
  <c r="M246" i="9"/>
  <c r="L246" i="9"/>
  <c r="F246" i="9" s="1"/>
  <c r="E246" i="9"/>
  <c r="B246" i="9"/>
  <c r="M245" i="9"/>
  <c r="L245" i="9"/>
  <c r="F245" i="9"/>
  <c r="B245" i="9" s="1"/>
  <c r="E245" i="9"/>
  <c r="M244" i="9"/>
  <c r="L244" i="9"/>
  <c r="F244" i="9"/>
  <c r="B244" i="9" s="1"/>
  <c r="E244" i="9"/>
  <c r="M243" i="9"/>
  <c r="F243" i="9" s="1"/>
  <c r="L243" i="9"/>
  <c r="E243" i="9"/>
  <c r="B243" i="9" s="1"/>
  <c r="M242" i="9"/>
  <c r="F242" i="9" s="1"/>
  <c r="L242" i="9"/>
  <c r="E242" i="9"/>
  <c r="B242" i="9" s="1"/>
  <c r="M241" i="9"/>
  <c r="L241" i="9"/>
  <c r="F241" i="9" s="1"/>
  <c r="E241" i="9"/>
  <c r="B241" i="9" s="1"/>
  <c r="M240" i="9"/>
  <c r="L240" i="9"/>
  <c r="F240" i="9" s="1"/>
  <c r="E240" i="9"/>
  <c r="M239" i="9"/>
  <c r="L239" i="9"/>
  <c r="F239" i="9" s="1"/>
  <c r="B239" i="9" s="1"/>
  <c r="E239" i="9"/>
  <c r="M238" i="9"/>
  <c r="L238" i="9"/>
  <c r="F238" i="9" s="1"/>
  <c r="E238" i="9"/>
  <c r="B238" i="9"/>
  <c r="M237" i="9"/>
  <c r="L237" i="9"/>
  <c r="F237" i="9"/>
  <c r="B237" i="9" s="1"/>
  <c r="E237" i="9"/>
  <c r="M236" i="9"/>
  <c r="L236" i="9"/>
  <c r="F236" i="9"/>
  <c r="B236" i="9" s="1"/>
  <c r="E236" i="9"/>
  <c r="M235" i="9"/>
  <c r="F235" i="9" s="1"/>
  <c r="L235" i="9"/>
  <c r="E235" i="9"/>
  <c r="B235" i="9" s="1"/>
  <c r="M234" i="9"/>
  <c r="F234" i="9" s="1"/>
  <c r="L234" i="9"/>
  <c r="E234" i="9"/>
  <c r="B234" i="9" s="1"/>
  <c r="M233" i="9"/>
  <c r="L233" i="9"/>
  <c r="F233" i="9" s="1"/>
  <c r="E233" i="9"/>
  <c r="M232" i="9"/>
  <c r="L232" i="9"/>
  <c r="F232" i="9" s="1"/>
  <c r="E232" i="9"/>
  <c r="M231" i="9"/>
  <c r="L231" i="9"/>
  <c r="F231" i="9" s="1"/>
  <c r="B231" i="9" s="1"/>
  <c r="E231" i="9"/>
  <c r="M230" i="9"/>
  <c r="L230" i="9"/>
  <c r="F230" i="9" s="1"/>
  <c r="E230" i="9"/>
  <c r="B230" i="9"/>
  <c r="M229" i="9"/>
  <c r="L229" i="9"/>
  <c r="F229" i="9"/>
  <c r="B229" i="9" s="1"/>
  <c r="E229" i="9"/>
  <c r="M228" i="9"/>
  <c r="L228" i="9"/>
  <c r="F228" i="9"/>
  <c r="B228" i="9" s="1"/>
  <c r="E228" i="9"/>
  <c r="M227" i="9"/>
  <c r="F227" i="9" s="1"/>
  <c r="L227" i="9"/>
  <c r="E227" i="9"/>
  <c r="B227" i="9" s="1"/>
  <c r="M226" i="9"/>
  <c r="L226" i="9"/>
  <c r="F226" i="9" s="1"/>
  <c r="E226" i="9"/>
  <c r="M225" i="9"/>
  <c r="L225" i="9"/>
  <c r="F225" i="9" s="1"/>
  <c r="E225" i="9"/>
  <c r="M224" i="9"/>
  <c r="L224" i="9"/>
  <c r="F224" i="9" s="1"/>
  <c r="E224" i="9"/>
  <c r="M223" i="9"/>
  <c r="L223" i="9"/>
  <c r="E223" i="9"/>
  <c r="M222" i="9"/>
  <c r="L222" i="9"/>
  <c r="F222" i="9" s="1"/>
  <c r="E222" i="9"/>
  <c r="B222" i="9"/>
  <c r="M221" i="9"/>
  <c r="F221" i="9" s="1"/>
  <c r="B221" i="9" s="1"/>
  <c r="L221" i="9"/>
  <c r="E221" i="9"/>
  <c r="M220" i="9"/>
  <c r="F220" i="9" s="1"/>
  <c r="B220" i="9" s="1"/>
  <c r="L220" i="9"/>
  <c r="E220" i="9"/>
  <c r="M219" i="9"/>
  <c r="F219" i="9" s="1"/>
  <c r="L219" i="9"/>
  <c r="E219" i="9"/>
  <c r="M218" i="9"/>
  <c r="L218" i="9"/>
  <c r="E218" i="9"/>
  <c r="M217" i="9"/>
  <c r="L217" i="9"/>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F153" i="9"/>
  <c r="B153" i="9"/>
  <c r="H152" i="9"/>
  <c r="E152" i="9" s="1"/>
  <c r="B152" i="9" s="1"/>
  <c r="G152" i="9"/>
  <c r="F152" i="9"/>
  <c r="H151" i="9"/>
  <c r="G151" i="9"/>
  <c r="F151" i="9"/>
  <c r="E151" i="9"/>
  <c r="B151" i="9" s="1"/>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F129" i="9"/>
  <c r="B129" i="9"/>
  <c r="H128" i="9"/>
  <c r="E128" i="9" s="1"/>
  <c r="B128" i="9" s="1"/>
  <c r="G128" i="9"/>
  <c r="F128" i="9"/>
  <c r="H127" i="9"/>
  <c r="G127" i="9"/>
  <c r="F127" i="9"/>
  <c r="E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E120" i="9" s="1"/>
  <c r="B120" i="9" s="1"/>
  <c r="G120" i="9"/>
  <c r="F120" i="9"/>
  <c r="H119" i="9"/>
  <c r="G119" i="9"/>
  <c r="F119" i="9"/>
  <c r="E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F113" i="9"/>
  <c r="B113" i="9"/>
  <c r="H112" i="9"/>
  <c r="E112" i="9" s="1"/>
  <c r="B112" i="9" s="1"/>
  <c r="G112" i="9"/>
  <c r="F112" i="9"/>
  <c r="H111" i="9"/>
  <c r="G111" i="9"/>
  <c r="F111" i="9"/>
  <c r="E111" i="9"/>
  <c r="B111" i="9" s="1"/>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F106" i="9"/>
  <c r="B106" i="9"/>
  <c r="H105" i="9"/>
  <c r="G105" i="9"/>
  <c r="E105" i="9" s="1"/>
  <c r="B105" i="9" s="1"/>
  <c r="F105" i="9"/>
  <c r="H104" i="9"/>
  <c r="G104" i="9"/>
  <c r="E104" i="9" s="1"/>
  <c r="F104" i="9"/>
  <c r="H103" i="9"/>
  <c r="G103" i="9"/>
  <c r="F103" i="9"/>
  <c r="B103" i="9" s="1"/>
  <c r="E103" i="9"/>
  <c r="H102" i="9"/>
  <c r="G102" i="9"/>
  <c r="E102" i="9" s="1"/>
  <c r="B102" i="9" s="1"/>
  <c r="F102" i="9"/>
  <c r="H101" i="9"/>
  <c r="G101" i="9"/>
  <c r="F101" i="9"/>
  <c r="E101" i="9"/>
  <c r="B101" i="9" s="1"/>
  <c r="H100" i="9"/>
  <c r="G100" i="9"/>
  <c r="F100" i="9"/>
  <c r="E100" i="9"/>
  <c r="B100" i="9" s="1"/>
  <c r="H99" i="9"/>
  <c r="G99" i="9"/>
  <c r="E99" i="9" s="1"/>
  <c r="B99" i="9" s="1"/>
  <c r="F99" i="9"/>
  <c r="H98" i="9"/>
  <c r="G98" i="9"/>
  <c r="E98" i="9" s="1"/>
  <c r="F98" i="9"/>
  <c r="B98" i="9"/>
  <c r="H97" i="9"/>
  <c r="G97" i="9"/>
  <c r="E97" i="9" s="1"/>
  <c r="B97" i="9" s="1"/>
  <c r="F97" i="9"/>
  <c r="H96" i="9"/>
  <c r="G96" i="9"/>
  <c r="E96" i="9" s="1"/>
  <c r="B96" i="9" s="1"/>
  <c r="F96" i="9"/>
  <c r="H95" i="9"/>
  <c r="G95" i="9"/>
  <c r="E95" i="9" s="1"/>
  <c r="F95" i="9"/>
  <c r="H94" i="9"/>
  <c r="E94" i="9" s="1"/>
  <c r="B94" i="9" s="1"/>
  <c r="G94" i="9"/>
  <c r="F94" i="9"/>
  <c r="H93" i="9"/>
  <c r="E93" i="9" s="1"/>
  <c r="B93" i="9" s="1"/>
  <c r="G93" i="9"/>
  <c r="F93" i="9"/>
  <c r="H92" i="9"/>
  <c r="G92" i="9"/>
  <c r="F92" i="9"/>
  <c r="E92" i="9"/>
  <c r="B92" i="9" s="1"/>
  <c r="H91" i="9"/>
  <c r="G91" i="9"/>
  <c r="E91" i="9" s="1"/>
  <c r="B91" i="9" s="1"/>
  <c r="F91" i="9"/>
  <c r="H90" i="9"/>
  <c r="G90" i="9"/>
  <c r="E90" i="9" s="1"/>
  <c r="B90" i="9" s="1"/>
  <c r="F90" i="9"/>
  <c r="H89" i="9"/>
  <c r="G89" i="9"/>
  <c r="E89" i="9" s="1"/>
  <c r="F89" i="9"/>
  <c r="B89" i="9"/>
  <c r="H88" i="9"/>
  <c r="G88" i="9"/>
  <c r="E88" i="9" s="1"/>
  <c r="F88" i="9"/>
  <c r="H87" i="9"/>
  <c r="G87" i="9"/>
  <c r="F87" i="9"/>
  <c r="E87" i="9"/>
  <c r="H86" i="9"/>
  <c r="E86" i="9" s="1"/>
  <c r="B86" i="9" s="1"/>
  <c r="G86" i="9"/>
  <c r="F86" i="9"/>
  <c r="H85" i="9"/>
  <c r="G85" i="9"/>
  <c r="F85" i="9"/>
  <c r="E85" i="9"/>
  <c r="B85" i="9" s="1"/>
  <c r="H84" i="9"/>
  <c r="G84" i="9"/>
  <c r="F84" i="9"/>
  <c r="E84" i="9"/>
  <c r="B84" i="9" s="1"/>
  <c r="H83" i="9"/>
  <c r="G83" i="9"/>
  <c r="E83" i="9" s="1"/>
  <c r="B83" i="9" s="1"/>
  <c r="F83" i="9"/>
  <c r="H82" i="9"/>
  <c r="G82" i="9"/>
  <c r="E82" i="9" s="1"/>
  <c r="B82" i="9" s="1"/>
  <c r="F82" i="9"/>
  <c r="H81" i="9"/>
  <c r="G81" i="9"/>
  <c r="E81" i="9" s="1"/>
  <c r="B81" i="9" s="1"/>
  <c r="F81" i="9"/>
  <c r="H80" i="9"/>
  <c r="G80" i="9"/>
  <c r="E80" i="9" s="1"/>
  <c r="F80" i="9"/>
  <c r="H79" i="9"/>
  <c r="G79" i="9"/>
  <c r="F79" i="9"/>
  <c r="E79" i="9"/>
  <c r="H78" i="9"/>
  <c r="E78" i="9" s="1"/>
  <c r="B78" i="9" s="1"/>
  <c r="G78" i="9"/>
  <c r="F78" i="9"/>
  <c r="H77" i="9"/>
  <c r="E77" i="9" s="1"/>
  <c r="B77" i="9" s="1"/>
  <c r="G77" i="9"/>
  <c r="F77" i="9"/>
  <c r="H76" i="9"/>
  <c r="G76" i="9"/>
  <c r="F76" i="9"/>
  <c r="E76" i="9"/>
  <c r="B76" i="9" s="1"/>
  <c r="H75" i="9"/>
  <c r="G75" i="9"/>
  <c r="E75" i="9" s="1"/>
  <c r="B75" i="9" s="1"/>
  <c r="F75" i="9"/>
  <c r="H74" i="9"/>
  <c r="G74" i="9"/>
  <c r="E74" i="9" s="1"/>
  <c r="F74" i="9"/>
  <c r="B74" i="9"/>
  <c r="H73" i="9"/>
  <c r="G73" i="9"/>
  <c r="E73" i="9" s="1"/>
  <c r="B73" i="9" s="1"/>
  <c r="F73" i="9"/>
  <c r="H72" i="9"/>
  <c r="G72" i="9"/>
  <c r="E72" i="9" s="1"/>
  <c r="F72" i="9"/>
  <c r="H71" i="9"/>
  <c r="G71" i="9"/>
  <c r="F71" i="9"/>
  <c r="E71" i="9"/>
  <c r="H70" i="9"/>
  <c r="E70" i="9" s="1"/>
  <c r="B70" i="9" s="1"/>
  <c r="G70" i="9"/>
  <c r="F70" i="9"/>
  <c r="H69" i="9"/>
  <c r="G69" i="9"/>
  <c r="F69" i="9"/>
  <c r="H68" i="9"/>
  <c r="E68" i="9" s="1"/>
  <c r="B68" i="9" s="1"/>
  <c r="G68" i="9"/>
  <c r="F68" i="9"/>
  <c r="H67" i="9"/>
  <c r="G67" i="9"/>
  <c r="E67" i="9" s="1"/>
  <c r="B67" i="9" s="1"/>
  <c r="F67" i="9"/>
  <c r="H66" i="9"/>
  <c r="G66" i="9"/>
  <c r="E66" i="9" s="1"/>
  <c r="F66" i="9"/>
  <c r="B66" i="9"/>
  <c r="H65" i="9"/>
  <c r="G65" i="9"/>
  <c r="E65" i="9" s="1"/>
  <c r="B65" i="9" s="1"/>
  <c r="F65" i="9"/>
  <c r="H64" i="9"/>
  <c r="G64" i="9"/>
  <c r="E64" i="9" s="1"/>
  <c r="F64" i="9"/>
  <c r="H63" i="9"/>
  <c r="G63" i="9"/>
  <c r="F63" i="9"/>
  <c r="E63" i="9"/>
  <c r="B63" i="9" s="1"/>
  <c r="H62" i="9"/>
  <c r="E62" i="9" s="1"/>
  <c r="B62" i="9" s="1"/>
  <c r="G62" i="9"/>
  <c r="F62" i="9"/>
  <c r="H61" i="9"/>
  <c r="G61" i="9"/>
  <c r="F61" i="9"/>
  <c r="E61" i="9"/>
  <c r="B61" i="9" s="1"/>
  <c r="H60" i="9"/>
  <c r="G60" i="9"/>
  <c r="F60" i="9"/>
  <c r="E60" i="9"/>
  <c r="B60" i="9" s="1"/>
  <c r="H59" i="9"/>
  <c r="G59" i="9"/>
  <c r="E59" i="9" s="1"/>
  <c r="B59" i="9" s="1"/>
  <c r="F59" i="9"/>
  <c r="H58" i="9"/>
  <c r="G58" i="9"/>
  <c r="E58" i="9" s="1"/>
  <c r="F58" i="9"/>
  <c r="B58" i="9"/>
  <c r="H57" i="9"/>
  <c r="G57" i="9"/>
  <c r="E57" i="9" s="1"/>
  <c r="B57" i="9" s="1"/>
  <c r="F57" i="9"/>
  <c r="H56" i="9"/>
  <c r="G56" i="9"/>
  <c r="E56" i="9" s="1"/>
  <c r="B56" i="9" s="1"/>
  <c r="F56" i="9"/>
  <c r="H55" i="9"/>
  <c r="G55" i="9"/>
  <c r="F55" i="9"/>
  <c r="E55" i="9"/>
  <c r="B55" i="9" s="1"/>
  <c r="H54" i="9"/>
  <c r="E54" i="9" s="1"/>
  <c r="B54" i="9" s="1"/>
  <c r="G54" i="9"/>
  <c r="F54" i="9"/>
  <c r="H53" i="9"/>
  <c r="G53" i="9"/>
  <c r="F53" i="9"/>
  <c r="E53" i="9"/>
  <c r="B53" i="9" s="1"/>
  <c r="H52" i="9"/>
  <c r="G52" i="9"/>
  <c r="F52" i="9"/>
  <c r="E52" i="9"/>
  <c r="B52" i="9" s="1"/>
  <c r="H51" i="9"/>
  <c r="G51" i="9"/>
  <c r="F51" i="9"/>
  <c r="E51" i="9"/>
  <c r="B51" i="9" s="1"/>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H44" i="9"/>
  <c r="G44" i="9"/>
  <c r="F44" i="9"/>
  <c r="H43" i="9"/>
  <c r="G43" i="9"/>
  <c r="F43" i="9"/>
  <c r="H42" i="9"/>
  <c r="E42" i="9" s="1"/>
  <c r="B42" i="9" s="1"/>
  <c r="G42" i="9"/>
  <c r="F42" i="9"/>
  <c r="H41" i="9"/>
  <c r="E41" i="9" s="1"/>
  <c r="B41" i="9" s="1"/>
  <c r="G41" i="9"/>
  <c r="F41" i="9"/>
  <c r="H40" i="9"/>
  <c r="E40" i="9" s="1"/>
  <c r="B40" i="9" s="1"/>
  <c r="G40" i="9"/>
  <c r="F40" i="9"/>
  <c r="H39" i="9"/>
  <c r="G39" i="9"/>
  <c r="E39" i="9" s="1"/>
  <c r="B39" i="9" s="1"/>
  <c r="F39" i="9"/>
  <c r="H38" i="9"/>
  <c r="G38" i="9"/>
  <c r="F38" i="9"/>
  <c r="H37" i="9"/>
  <c r="G37" i="9"/>
  <c r="E37" i="9" s="1"/>
  <c r="F37" i="9"/>
  <c r="B37" i="9"/>
  <c r="H36" i="9"/>
  <c r="G36" i="9"/>
  <c r="E36" i="9" s="1"/>
  <c r="B36" i="9" s="1"/>
  <c r="F36" i="9"/>
  <c r="H35" i="9"/>
  <c r="G35" i="9"/>
  <c r="E35" i="9" s="1"/>
  <c r="F35" i="9"/>
  <c r="H34" i="9"/>
  <c r="E34" i="9" s="1"/>
  <c r="B34" i="9" s="1"/>
  <c r="G34" i="9"/>
  <c r="F34" i="9"/>
  <c r="H33" i="9"/>
  <c r="G33" i="9"/>
  <c r="F33" i="9"/>
  <c r="H32" i="9"/>
  <c r="G32" i="9"/>
  <c r="F32" i="9"/>
  <c r="H31" i="9"/>
  <c r="G31" i="9"/>
  <c r="F31" i="9"/>
  <c r="H30" i="9"/>
  <c r="G30" i="9"/>
  <c r="F30" i="9"/>
  <c r="H29" i="9"/>
  <c r="G29" i="9"/>
  <c r="E29" i="9" s="1"/>
  <c r="F29" i="9"/>
  <c r="B29" i="9"/>
  <c r="H28" i="9"/>
  <c r="G28" i="9"/>
  <c r="E28" i="9" s="1"/>
  <c r="B28" i="9" s="1"/>
  <c r="F28" i="9"/>
  <c r="H27" i="9"/>
  <c r="G27" i="9"/>
  <c r="F27" i="9"/>
  <c r="H26" i="9"/>
  <c r="G26" i="9"/>
  <c r="F26" i="9"/>
  <c r="E26" i="9"/>
  <c r="B26" i="9" s="1"/>
  <c r="H25" i="9"/>
  <c r="E25" i="9" s="1"/>
  <c r="B25" i="9" s="1"/>
  <c r="G25" i="9"/>
  <c r="F25" i="9"/>
  <c r="H24" i="9"/>
  <c r="G24" i="9"/>
  <c r="F24" i="9"/>
  <c r="E24" i="9"/>
  <c r="B24" i="9" s="1"/>
  <c r="H23" i="9"/>
  <c r="G23" i="9"/>
  <c r="F23" i="9"/>
  <c r="H22" i="9"/>
  <c r="G22" i="9"/>
  <c r="E22" i="9" s="1"/>
  <c r="B22" i="9" s="1"/>
  <c r="F22" i="9"/>
  <c r="F21" i="9"/>
  <c r="F4" i="9"/>
  <c r="O3" i="9"/>
  <c r="G275" i="9" s="1"/>
  <c r="E275" i="9" s="1"/>
  <c r="I3" i="9"/>
  <c r="H3" i="9"/>
  <c r="G3" i="9"/>
  <c r="D101" i="8"/>
  <c r="I36" i="3" s="1"/>
  <c r="D95" i="8"/>
  <c r="D90" i="8"/>
  <c r="D85" i="8"/>
  <c r="D80" i="8"/>
  <c r="D75" i="8"/>
  <c r="D70" i="8"/>
  <c r="D49" i="8" s="1"/>
  <c r="D65" i="8"/>
  <c r="D60" i="8"/>
  <c r="D55" i="8"/>
  <c r="D50" i="8"/>
  <c r="D44" i="8"/>
  <c r="D43" i="8" s="1"/>
  <c r="C1518" i="1" s="1"/>
  <c r="H1518" i="1" s="1"/>
  <c r="D36" i="8"/>
  <c r="D26" i="8"/>
  <c r="D24" i="8" s="1"/>
  <c r="C1499" i="1" s="1"/>
  <c r="G1499" i="1" s="1"/>
  <c r="D18" i="8"/>
  <c r="D8" i="8"/>
  <c r="D6" i="8" s="1"/>
  <c r="E44" i="7"/>
  <c r="E38" i="7" s="1"/>
  <c r="D44" i="7"/>
  <c r="E39" i="7"/>
  <c r="D39" i="7"/>
  <c r="D38" i="7" s="1"/>
  <c r="E30" i="7"/>
  <c r="D30" i="7"/>
  <c r="E23" i="7"/>
  <c r="E22" i="7" s="1"/>
  <c r="D23" i="7"/>
  <c r="D22" i="7" s="1"/>
  <c r="H30" i="3" s="1"/>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409" i="1"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D39" i="6"/>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F250" i="5"/>
  <c r="E250" i="5"/>
  <c r="D1227" i="1" s="1"/>
  <c r="D250" i="5"/>
  <c r="F249" i="5"/>
  <c r="F248" i="5"/>
  <c r="F247" i="5"/>
  <c r="E246" i="5"/>
  <c r="D1223" i="1" s="1"/>
  <c r="D246" i="5"/>
  <c r="D245" i="5" s="1"/>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F179" i="5"/>
  <c r="F178" i="5"/>
  <c r="D177" i="5"/>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F79" i="5"/>
  <c r="E79" i="5"/>
  <c r="E78" i="5" s="1"/>
  <c r="F78" i="5" s="1"/>
  <c r="D79" i="5"/>
  <c r="D78" i="5"/>
  <c r="F77" i="5"/>
  <c r="F76" i="5"/>
  <c r="F75" i="5"/>
  <c r="F74" i="5"/>
  <c r="F73" i="5"/>
  <c r="F72" i="5"/>
  <c r="F71" i="5"/>
  <c r="E70" i="5"/>
  <c r="E69" i="5" s="1"/>
  <c r="D1047" i="1" s="1"/>
  <c r="H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D593" i="4" s="1"/>
  <c r="F593"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F421" i="4" s="1"/>
  <c r="E418" i="4"/>
  <c r="D418" i="4"/>
  <c r="E417" i="4"/>
  <c r="D417" i="4"/>
  <c r="F417" i="4" s="1"/>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F312" i="4"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E252" i="4" s="1"/>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D224" i="4" s="1"/>
  <c r="F224" i="4" s="1"/>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F140" i="4"/>
  <c r="E140" i="4"/>
  <c r="E139" i="4" s="1"/>
  <c r="D140" i="4"/>
  <c r="F139" i="4"/>
  <c r="D139" i="4"/>
  <c r="F138" i="4"/>
  <c r="F137" i="4"/>
  <c r="F136" i="4"/>
  <c r="F135" i="4"/>
  <c r="E134" i="4"/>
  <c r="F134"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F77" i="4"/>
  <c r="E77" i="4"/>
  <c r="D77" i="4"/>
  <c r="F76" i="4"/>
  <c r="F75" i="4"/>
  <c r="E74" i="4"/>
  <c r="F74" i="4" s="1"/>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F54" i="4"/>
  <c r="E54" i="4"/>
  <c r="D54" i="4"/>
  <c r="F53" i="4"/>
  <c r="F52" i="4"/>
  <c r="E51" i="4"/>
  <c r="E50" i="4" s="1"/>
  <c r="D51" i="4"/>
  <c r="D50" i="4" s="1"/>
  <c r="F49" i="4"/>
  <c r="F48" i="4"/>
  <c r="F47" i="4"/>
  <c r="F46" i="4"/>
  <c r="E45" i="4"/>
  <c r="D45" i="4"/>
  <c r="F45" i="4" s="1"/>
  <c r="E44" i="4"/>
  <c r="F43" i="4"/>
  <c r="F42" i="4"/>
  <c r="F41" i="4"/>
  <c r="F40"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5" i="1"/>
  <c r="C1575" i="1"/>
  <c r="H1575" i="1" s="1"/>
  <c r="G1574" i="1"/>
  <c r="C1574" i="1"/>
  <c r="H1574" i="1" s="1"/>
  <c r="H1573" i="1"/>
  <c r="C1573" i="1"/>
  <c r="G1573" i="1" s="1"/>
  <c r="H1572" i="1"/>
  <c r="G1572" i="1"/>
  <c r="C1572" i="1"/>
  <c r="H1571" i="1"/>
  <c r="C1571" i="1"/>
  <c r="G1571" i="1" s="1"/>
  <c r="C1570" i="1"/>
  <c r="C1569" i="1"/>
  <c r="H1568" i="1"/>
  <c r="G1568" i="1"/>
  <c r="C1568" i="1"/>
  <c r="G1567" i="1"/>
  <c r="C1567" i="1"/>
  <c r="H1567" i="1" s="1"/>
  <c r="G1566" i="1"/>
  <c r="C1566" i="1"/>
  <c r="H1566" i="1" s="1"/>
  <c r="H1565" i="1"/>
  <c r="C1565" i="1"/>
  <c r="G1565" i="1" s="1"/>
  <c r="H1564" i="1"/>
  <c r="G1564" i="1"/>
  <c r="C1564" i="1"/>
  <c r="H1563" i="1"/>
  <c r="C1563" i="1"/>
  <c r="G1563" i="1" s="1"/>
  <c r="C1562" i="1"/>
  <c r="C1561" i="1"/>
  <c r="H1560" i="1"/>
  <c r="G1560" i="1"/>
  <c r="C1560" i="1"/>
  <c r="G1559" i="1"/>
  <c r="C1559" i="1"/>
  <c r="H1559" i="1" s="1"/>
  <c r="G1558" i="1"/>
  <c r="C1558" i="1"/>
  <c r="H1558" i="1" s="1"/>
  <c r="H1557" i="1"/>
  <c r="C1557" i="1"/>
  <c r="G1557" i="1" s="1"/>
  <c r="H1556" i="1"/>
  <c r="G1556" i="1"/>
  <c r="C1556" i="1"/>
  <c r="H1555" i="1"/>
  <c r="C1555" i="1"/>
  <c r="G1555" i="1" s="1"/>
  <c r="C1554" i="1"/>
  <c r="C1553" i="1"/>
  <c r="H1552" i="1"/>
  <c r="G1552" i="1"/>
  <c r="C1552" i="1"/>
  <c r="G1551" i="1"/>
  <c r="C1551" i="1"/>
  <c r="H1551" i="1" s="1"/>
  <c r="G1550" i="1"/>
  <c r="C1550" i="1"/>
  <c r="H1550" i="1" s="1"/>
  <c r="H1549" i="1"/>
  <c r="C1549" i="1"/>
  <c r="G1549" i="1" s="1"/>
  <c r="H1548" i="1"/>
  <c r="G1548" i="1"/>
  <c r="C1548" i="1"/>
  <c r="H1547" i="1"/>
  <c r="C1547" i="1"/>
  <c r="G1547" i="1" s="1"/>
  <c r="C1546" i="1"/>
  <c r="C1545" i="1"/>
  <c r="H1544" i="1"/>
  <c r="G1544" i="1"/>
  <c r="C1544" i="1"/>
  <c r="G1543" i="1"/>
  <c r="C1543" i="1"/>
  <c r="H1543" i="1" s="1"/>
  <c r="G1542" i="1"/>
  <c r="C1542" i="1"/>
  <c r="H1542" i="1" s="1"/>
  <c r="H1541" i="1"/>
  <c r="C1541" i="1"/>
  <c r="G1541" i="1" s="1"/>
  <c r="H1540" i="1"/>
  <c r="G1540" i="1"/>
  <c r="C1540" i="1"/>
  <c r="H1539" i="1"/>
  <c r="C1539" i="1"/>
  <c r="G1539" i="1" s="1"/>
  <c r="C1538" i="1"/>
  <c r="C1537" i="1"/>
  <c r="H1536" i="1"/>
  <c r="G1536" i="1"/>
  <c r="C1536" i="1"/>
  <c r="G1535" i="1"/>
  <c r="C1535" i="1"/>
  <c r="H1535" i="1" s="1"/>
  <c r="G1534" i="1"/>
  <c r="C1534" i="1"/>
  <c r="H1534" i="1" s="1"/>
  <c r="H1533" i="1"/>
  <c r="C1533" i="1"/>
  <c r="G1533" i="1" s="1"/>
  <c r="H1532" i="1"/>
  <c r="G1532" i="1"/>
  <c r="C1532" i="1"/>
  <c r="H1531" i="1"/>
  <c r="C1531" i="1"/>
  <c r="G1531" i="1" s="1"/>
  <c r="C1530" i="1"/>
  <c r="C1529" i="1"/>
  <c r="H1528" i="1"/>
  <c r="G1528" i="1"/>
  <c r="C1528" i="1"/>
  <c r="G1527" i="1"/>
  <c r="C1527" i="1"/>
  <c r="H1527" i="1" s="1"/>
  <c r="G1526" i="1"/>
  <c r="C1526" i="1"/>
  <c r="H1526" i="1" s="1"/>
  <c r="H1525" i="1"/>
  <c r="C1525" i="1"/>
  <c r="G1525" i="1" s="1"/>
  <c r="H1524" i="1"/>
  <c r="G1524" i="1"/>
  <c r="C1524" i="1"/>
  <c r="H1523" i="1"/>
  <c r="C1523" i="1"/>
  <c r="G1523" i="1" s="1"/>
  <c r="C1522" i="1"/>
  <c r="C1521" i="1"/>
  <c r="H1520" i="1"/>
  <c r="G1520" i="1"/>
  <c r="C1520" i="1"/>
  <c r="H1519" i="1"/>
  <c r="G1519" i="1"/>
  <c r="C1519" i="1"/>
  <c r="G1518" i="1"/>
  <c r="H1516" i="1"/>
  <c r="G1516" i="1"/>
  <c r="C1516" i="1"/>
  <c r="H1515" i="1"/>
  <c r="C1515" i="1"/>
  <c r="G1515" i="1" s="1"/>
  <c r="C1514" i="1"/>
  <c r="C1513" i="1"/>
  <c r="H1512" i="1"/>
  <c r="G1512" i="1"/>
  <c r="C1512" i="1"/>
  <c r="H1511" i="1"/>
  <c r="G1511" i="1"/>
  <c r="C1511" i="1"/>
  <c r="C1510" i="1"/>
  <c r="H1510" i="1" s="1"/>
  <c r="C1509" i="1"/>
  <c r="G1509" i="1" s="1"/>
  <c r="H1508" i="1"/>
  <c r="G1508" i="1"/>
  <c r="C1508" i="1"/>
  <c r="C1507" i="1"/>
  <c r="G1507" i="1" s="1"/>
  <c r="C1506" i="1"/>
  <c r="C1505" i="1"/>
  <c r="C1504" i="1"/>
  <c r="H1504" i="1" s="1"/>
  <c r="H1503" i="1"/>
  <c r="G1503" i="1"/>
  <c r="C1503" i="1"/>
  <c r="C1502" i="1"/>
  <c r="H1502" i="1" s="1"/>
  <c r="H1500" i="1"/>
  <c r="G1500" i="1"/>
  <c r="C1500" i="1"/>
  <c r="C1498" i="1"/>
  <c r="C1497" i="1"/>
  <c r="H1496" i="1"/>
  <c r="G1496" i="1"/>
  <c r="C1496" i="1"/>
  <c r="H1495" i="1"/>
  <c r="G1495" i="1"/>
  <c r="C1495" i="1"/>
  <c r="G1494" i="1"/>
  <c r="C1494" i="1"/>
  <c r="H1494" i="1" s="1"/>
  <c r="H1493" i="1"/>
  <c r="C1493" i="1"/>
  <c r="G1493" i="1" s="1"/>
  <c r="C1492" i="1"/>
  <c r="H1492" i="1" s="1"/>
  <c r="C1491" i="1"/>
  <c r="C1490" i="1"/>
  <c r="C1489" i="1"/>
  <c r="C1488" i="1"/>
  <c r="H1488" i="1" s="1"/>
  <c r="C1487" i="1"/>
  <c r="H1487" i="1" s="1"/>
  <c r="G1486" i="1"/>
  <c r="C1486" i="1"/>
  <c r="H1486" i="1" s="1"/>
  <c r="C1485" i="1"/>
  <c r="G1485" i="1" s="1"/>
  <c r="H1484" i="1"/>
  <c r="G1484" i="1"/>
  <c r="C1484" i="1"/>
  <c r="C1482" i="1"/>
  <c r="H1480" i="1"/>
  <c r="G1480" i="1"/>
  <c r="C1480" i="1"/>
  <c r="D1479" i="1"/>
  <c r="C1479" i="1"/>
  <c r="J1478" i="1"/>
  <c r="H1478" i="1"/>
  <c r="G1478" i="1"/>
  <c r="I1478" i="1" s="1"/>
  <c r="D1478" i="1"/>
  <c r="C1478" i="1"/>
  <c r="J1477" i="1"/>
  <c r="H1477" i="1"/>
  <c r="D1477" i="1"/>
  <c r="C1477" i="1"/>
  <c r="G1477" i="1" s="1"/>
  <c r="D1476" i="1"/>
  <c r="C1476" i="1"/>
  <c r="H1475" i="1"/>
  <c r="G1475" i="1"/>
  <c r="D1475" i="1"/>
  <c r="C1475" i="1"/>
  <c r="J1474" i="1"/>
  <c r="D1474" i="1"/>
  <c r="C1474" i="1"/>
  <c r="D1473" i="1"/>
  <c r="C1473" i="1"/>
  <c r="J1472" i="1"/>
  <c r="I1472" i="1"/>
  <c r="D1472" i="1"/>
  <c r="H1472" i="1" s="1"/>
  <c r="C1472" i="1"/>
  <c r="G1472" i="1" s="1"/>
  <c r="J1471" i="1"/>
  <c r="H1471" i="1"/>
  <c r="G1471" i="1"/>
  <c r="I1471" i="1" s="1"/>
  <c r="D1471" i="1"/>
  <c r="C1471" i="1"/>
  <c r="H1470" i="1"/>
  <c r="D1470" i="1"/>
  <c r="G1470" i="1" s="1"/>
  <c r="C1470" i="1"/>
  <c r="C1469" i="1"/>
  <c r="J1468" i="1"/>
  <c r="D1468" i="1"/>
  <c r="H1468" i="1" s="1"/>
  <c r="C1468" i="1"/>
  <c r="H1467" i="1"/>
  <c r="D1467" i="1"/>
  <c r="C1467" i="1"/>
  <c r="J1466" i="1"/>
  <c r="I1466" i="1"/>
  <c r="D1466" i="1"/>
  <c r="H1466" i="1" s="1"/>
  <c r="C1466" i="1"/>
  <c r="G1466" i="1" s="1"/>
  <c r="J1465" i="1"/>
  <c r="H1465" i="1"/>
  <c r="G1465" i="1"/>
  <c r="D1465" i="1"/>
  <c r="C1465" i="1"/>
  <c r="J1464" i="1"/>
  <c r="D1464" i="1"/>
  <c r="H1464" i="1" s="1"/>
  <c r="C1464" i="1"/>
  <c r="H1463" i="1"/>
  <c r="D1463" i="1"/>
  <c r="C1463" i="1"/>
  <c r="J1462" i="1"/>
  <c r="I1462" i="1"/>
  <c r="D1462" i="1"/>
  <c r="H1462" i="1" s="1"/>
  <c r="C1462" i="1"/>
  <c r="G1462" i="1" s="1"/>
  <c r="D1461" i="1"/>
  <c r="C1461" i="1"/>
  <c r="D1460" i="1"/>
  <c r="C1460" i="1"/>
  <c r="J1459" i="1"/>
  <c r="I1459" i="1"/>
  <c r="D1459" i="1"/>
  <c r="H1459" i="1" s="1"/>
  <c r="C1459" i="1"/>
  <c r="G1459" i="1" s="1"/>
  <c r="J1458" i="1"/>
  <c r="H1458" i="1"/>
  <c r="G1458" i="1"/>
  <c r="I1458" i="1" s="1"/>
  <c r="D1458" i="1"/>
  <c r="C1458" i="1"/>
  <c r="J1457" i="1"/>
  <c r="D1457" i="1"/>
  <c r="C1457" i="1"/>
  <c r="D1456" i="1"/>
  <c r="C1456" i="1"/>
  <c r="J1455" i="1"/>
  <c r="I1455" i="1"/>
  <c r="D1455" i="1"/>
  <c r="H1455" i="1" s="1"/>
  <c r="C1455" i="1"/>
  <c r="G1455" i="1" s="1"/>
  <c r="D1454" i="1"/>
  <c r="C1454" i="1"/>
  <c r="D1453" i="1"/>
  <c r="C1453" i="1"/>
  <c r="J1452" i="1"/>
  <c r="H1452" i="1"/>
  <c r="G1452" i="1"/>
  <c r="I1452" i="1" s="1"/>
  <c r="D1452" i="1"/>
  <c r="C1452" i="1"/>
  <c r="J1451" i="1"/>
  <c r="H1451" i="1"/>
  <c r="D1451" i="1"/>
  <c r="C1451" i="1"/>
  <c r="G1451" i="1" s="1"/>
  <c r="D1450" i="1"/>
  <c r="C1450" i="1"/>
  <c r="D1449" i="1"/>
  <c r="C1449" i="1"/>
  <c r="J1448" i="1"/>
  <c r="H1448" i="1"/>
  <c r="G1448" i="1"/>
  <c r="I1448" i="1" s="1"/>
  <c r="D1448" i="1"/>
  <c r="C1448" i="1"/>
  <c r="J1447" i="1"/>
  <c r="H1447" i="1"/>
  <c r="D1447" i="1"/>
  <c r="C1447" i="1"/>
  <c r="G1447" i="1" s="1"/>
  <c r="D1446" i="1"/>
  <c r="C1446" i="1"/>
  <c r="J1445" i="1"/>
  <c r="H1445" i="1"/>
  <c r="D1445" i="1"/>
  <c r="C1445" i="1"/>
  <c r="G1445" i="1" s="1"/>
  <c r="D1444" i="1"/>
  <c r="G1444" i="1" s="1"/>
  <c r="C1444" i="1"/>
  <c r="G1443" i="1"/>
  <c r="D1443" i="1"/>
  <c r="C1443" i="1"/>
  <c r="J1442" i="1"/>
  <c r="D1442" i="1"/>
  <c r="C1442" i="1"/>
  <c r="H1442" i="1" s="1"/>
  <c r="H1441" i="1"/>
  <c r="D1441" i="1"/>
  <c r="C1441" i="1"/>
  <c r="D1440" i="1"/>
  <c r="G1440" i="1" s="1"/>
  <c r="C1440" i="1"/>
  <c r="G1439" i="1"/>
  <c r="D1439" i="1"/>
  <c r="C1439" i="1"/>
  <c r="H1438" i="1"/>
  <c r="D1438" i="1"/>
  <c r="C1438" i="1"/>
  <c r="G1438" i="1" s="1"/>
  <c r="D1437" i="1"/>
  <c r="C1437" i="1"/>
  <c r="D1434" i="1"/>
  <c r="C1434" i="1"/>
  <c r="G1433" i="1"/>
  <c r="D1433" i="1"/>
  <c r="C1433" i="1"/>
  <c r="H1433" i="1" s="1"/>
  <c r="D1432" i="1"/>
  <c r="C1432" i="1"/>
  <c r="G1431" i="1"/>
  <c r="D1431" i="1"/>
  <c r="C1431" i="1"/>
  <c r="H1431" i="1" s="1"/>
  <c r="G1430" i="1"/>
  <c r="D1430" i="1"/>
  <c r="C1430" i="1"/>
  <c r="H1430" i="1" s="1"/>
  <c r="G1429" i="1"/>
  <c r="D1429" i="1"/>
  <c r="C1429" i="1"/>
  <c r="H1429" i="1" s="1"/>
  <c r="H1428" i="1"/>
  <c r="D1428" i="1"/>
  <c r="C1428" i="1"/>
  <c r="G1428" i="1" s="1"/>
  <c r="D1427" i="1"/>
  <c r="C1427" i="1"/>
  <c r="G1426" i="1"/>
  <c r="D1426" i="1"/>
  <c r="C1426" i="1"/>
  <c r="H1426" i="1" s="1"/>
  <c r="D1425" i="1"/>
  <c r="C1425" i="1"/>
  <c r="H1424" i="1"/>
  <c r="G1424" i="1"/>
  <c r="D1424" i="1"/>
  <c r="C1424" i="1"/>
  <c r="G1423" i="1"/>
  <c r="D1423" i="1"/>
  <c r="C1423" i="1"/>
  <c r="H1423" i="1" s="1"/>
  <c r="H1422" i="1"/>
  <c r="G1422" i="1"/>
  <c r="D1422" i="1"/>
  <c r="C1422" i="1"/>
  <c r="D1421" i="1"/>
  <c r="C1421" i="1"/>
  <c r="H1421" i="1" s="1"/>
  <c r="D1420" i="1"/>
  <c r="G1420" i="1" s="1"/>
  <c r="C1420" i="1"/>
  <c r="G1419" i="1"/>
  <c r="D1419" i="1"/>
  <c r="C1419" i="1"/>
  <c r="H1419" i="1" s="1"/>
  <c r="D1418" i="1"/>
  <c r="C1418" i="1"/>
  <c r="G1417" i="1"/>
  <c r="D1417" i="1"/>
  <c r="C1417" i="1"/>
  <c r="H1417" i="1" s="1"/>
  <c r="D1416" i="1"/>
  <c r="C1416" i="1"/>
  <c r="G1415" i="1"/>
  <c r="D1415" i="1"/>
  <c r="C1415" i="1"/>
  <c r="H1415" i="1" s="1"/>
  <c r="G1414" i="1"/>
  <c r="D1414" i="1"/>
  <c r="C1414" i="1"/>
  <c r="H1414" i="1" s="1"/>
  <c r="G1413" i="1"/>
  <c r="D1413" i="1"/>
  <c r="C1413" i="1"/>
  <c r="H1413" i="1" s="1"/>
  <c r="H1412" i="1"/>
  <c r="D1412" i="1"/>
  <c r="C1412" i="1"/>
  <c r="G1412" i="1" s="1"/>
  <c r="D1411" i="1"/>
  <c r="C1411" i="1"/>
  <c r="G1410" i="1"/>
  <c r="D1410" i="1"/>
  <c r="C1410" i="1"/>
  <c r="H1410" i="1" s="1"/>
  <c r="C1409" i="1"/>
  <c r="C1408" i="1"/>
  <c r="D1407" i="1"/>
  <c r="C1407" i="1"/>
  <c r="H1407" i="1" s="1"/>
  <c r="G1406" i="1"/>
  <c r="D1406" i="1"/>
  <c r="C1406" i="1"/>
  <c r="H1406" i="1" s="1"/>
  <c r="G1405" i="1"/>
  <c r="D1405" i="1"/>
  <c r="C1405" i="1"/>
  <c r="H1405" i="1" s="1"/>
  <c r="D1404" i="1"/>
  <c r="C1404" i="1"/>
  <c r="G1403" i="1"/>
  <c r="D1403" i="1"/>
  <c r="C1403" i="1"/>
  <c r="H1403" i="1" s="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C1329"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G1313" i="1"/>
  <c r="D1313" i="1"/>
  <c r="H1313" i="1" s="1"/>
  <c r="C1313" i="1"/>
  <c r="G1312" i="1"/>
  <c r="D1312" i="1"/>
  <c r="C1312" i="1"/>
  <c r="H1312" i="1" s="1"/>
  <c r="D1311" i="1"/>
  <c r="C1311" i="1"/>
  <c r="G1310" i="1"/>
  <c r="D1310" i="1"/>
  <c r="C1310" i="1"/>
  <c r="H1310" i="1" s="1"/>
  <c r="H1309" i="1"/>
  <c r="G1309" i="1"/>
  <c r="D1309" i="1"/>
  <c r="C1309" i="1"/>
  <c r="G1308" i="1"/>
  <c r="D1308" i="1"/>
  <c r="C1308" i="1"/>
  <c r="H1308" i="1" s="1"/>
  <c r="H1307" i="1"/>
  <c r="D1307" i="1"/>
  <c r="G1307" i="1" s="1"/>
  <c r="C1307" i="1"/>
  <c r="G1306" i="1"/>
  <c r="D1306" i="1"/>
  <c r="C1306" i="1"/>
  <c r="H1306" i="1" s="1"/>
  <c r="H1305" i="1"/>
  <c r="G1305" i="1"/>
  <c r="D1305" i="1"/>
  <c r="C1305" i="1"/>
  <c r="G1304" i="1"/>
  <c r="D1304" i="1"/>
  <c r="C1304" i="1"/>
  <c r="H1304" i="1" s="1"/>
  <c r="H1303" i="1"/>
  <c r="G1303" i="1"/>
  <c r="D1303" i="1"/>
  <c r="C1303" i="1"/>
  <c r="G1302" i="1"/>
  <c r="D1302" i="1"/>
  <c r="C1302" i="1"/>
  <c r="H1302" i="1" s="1"/>
  <c r="G1301" i="1"/>
  <c r="D1301" i="1"/>
  <c r="H1301" i="1" s="1"/>
  <c r="C1301" i="1"/>
  <c r="G1300" i="1"/>
  <c r="D1300" i="1"/>
  <c r="C1300" i="1"/>
  <c r="H1300" i="1" s="1"/>
  <c r="D1299" i="1"/>
  <c r="G1298" i="1"/>
  <c r="D1298" i="1"/>
  <c r="C1298" i="1"/>
  <c r="H1298" i="1" s="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G1288" i="1"/>
  <c r="D1288" i="1"/>
  <c r="C1288" i="1"/>
  <c r="H1288" i="1" s="1"/>
  <c r="G1287" i="1"/>
  <c r="D1287" i="1"/>
  <c r="H1287" i="1" s="1"/>
  <c r="C1287" i="1"/>
  <c r="G1286" i="1"/>
  <c r="D1286" i="1"/>
  <c r="C1286" i="1"/>
  <c r="H1286" i="1" s="1"/>
  <c r="H1285" i="1"/>
  <c r="D1285" i="1"/>
  <c r="G1285" i="1" s="1"/>
  <c r="C1285" i="1"/>
  <c r="G1284" i="1"/>
  <c r="D1284" i="1"/>
  <c r="C1284" i="1"/>
  <c r="H1284" i="1" s="1"/>
  <c r="G1283" i="1"/>
  <c r="D1283" i="1"/>
  <c r="H1283" i="1" s="1"/>
  <c r="C1283" i="1"/>
  <c r="G1282" i="1"/>
  <c r="D1282" i="1"/>
  <c r="C1282" i="1"/>
  <c r="H1282" i="1" s="1"/>
  <c r="D1281" i="1"/>
  <c r="H1281" i="1" s="1"/>
  <c r="C1281" i="1"/>
  <c r="G1281" i="1" s="1"/>
  <c r="G1280" i="1"/>
  <c r="D1280" i="1"/>
  <c r="C1280" i="1"/>
  <c r="H1280" i="1" s="1"/>
  <c r="D1279" i="1"/>
  <c r="C1279" i="1"/>
  <c r="D1278" i="1"/>
  <c r="G1278" i="1" s="1"/>
  <c r="C1278" i="1"/>
  <c r="H1278" i="1" s="1"/>
  <c r="H1277" i="1"/>
  <c r="D1277" i="1"/>
  <c r="G1277" i="1" s="1"/>
  <c r="C1277" i="1"/>
  <c r="G1276" i="1"/>
  <c r="D1276" i="1"/>
  <c r="C1276" i="1"/>
  <c r="H1276" i="1" s="1"/>
  <c r="H1275" i="1"/>
  <c r="G1275" i="1"/>
  <c r="D1275" i="1"/>
  <c r="C1275" i="1"/>
  <c r="D1274" i="1"/>
  <c r="C1274" i="1"/>
  <c r="H1273" i="1"/>
  <c r="G1273" i="1"/>
  <c r="D1273" i="1"/>
  <c r="C1273" i="1"/>
  <c r="G1272" i="1"/>
  <c r="D1272" i="1"/>
  <c r="C1272" i="1"/>
  <c r="H1272" i="1" s="1"/>
  <c r="G1271" i="1"/>
  <c r="D1271" i="1"/>
  <c r="C1271" i="1"/>
  <c r="H1271" i="1" s="1"/>
  <c r="G1270" i="1"/>
  <c r="D1270" i="1"/>
  <c r="C1270" i="1"/>
  <c r="H1270" i="1" s="1"/>
  <c r="H1269" i="1"/>
  <c r="D1269" i="1"/>
  <c r="C1269" i="1"/>
  <c r="G1269" i="1" s="1"/>
  <c r="G1268" i="1"/>
  <c r="D1268" i="1"/>
  <c r="C1268" i="1"/>
  <c r="H1268" i="1" s="1"/>
  <c r="G1267" i="1"/>
  <c r="D1267" i="1"/>
  <c r="C1267" i="1"/>
  <c r="H1267" i="1" s="1"/>
  <c r="G1266" i="1"/>
  <c r="D1266" i="1"/>
  <c r="C1266" i="1"/>
  <c r="H1266" i="1" s="1"/>
  <c r="D1265" i="1"/>
  <c r="H1265" i="1" s="1"/>
  <c r="C1265" i="1"/>
  <c r="G1265" i="1" s="1"/>
  <c r="D1264" i="1"/>
  <c r="G1264" i="1" s="1"/>
  <c r="C1264" i="1"/>
  <c r="D1263" i="1"/>
  <c r="C1263" i="1"/>
  <c r="G1262" i="1"/>
  <c r="D1262" i="1"/>
  <c r="C1262" i="1"/>
  <c r="H1262" i="1" s="1"/>
  <c r="H1261" i="1"/>
  <c r="D1261" i="1"/>
  <c r="G1261" i="1" s="1"/>
  <c r="C1261" i="1"/>
  <c r="G1260" i="1"/>
  <c r="D1260" i="1"/>
  <c r="C1260" i="1"/>
  <c r="H1260" i="1" s="1"/>
  <c r="H1259" i="1"/>
  <c r="G1259" i="1"/>
  <c r="D1259" i="1"/>
  <c r="C1259" i="1"/>
  <c r="G1258" i="1"/>
  <c r="D1258" i="1"/>
  <c r="C1258" i="1"/>
  <c r="H1258" i="1" s="1"/>
  <c r="H1257" i="1"/>
  <c r="G1257" i="1"/>
  <c r="D1257" i="1"/>
  <c r="C1257" i="1"/>
  <c r="G1256" i="1"/>
  <c r="D1256" i="1"/>
  <c r="C1256" i="1"/>
  <c r="H1256" i="1" s="1"/>
  <c r="G1255" i="1"/>
  <c r="D1255" i="1"/>
  <c r="C1255" i="1"/>
  <c r="H1255" i="1" s="1"/>
  <c r="G1254" i="1"/>
  <c r="D1254" i="1"/>
  <c r="C1254" i="1"/>
  <c r="H1254" i="1" s="1"/>
  <c r="H1253" i="1"/>
  <c r="D1253" i="1"/>
  <c r="C1253" i="1"/>
  <c r="G1253" i="1" s="1"/>
  <c r="G1252" i="1"/>
  <c r="D1252" i="1"/>
  <c r="C1252" i="1"/>
  <c r="H1252" i="1" s="1"/>
  <c r="G1251" i="1"/>
  <c r="D1251" i="1"/>
  <c r="C1251" i="1"/>
  <c r="H1251" i="1" s="1"/>
  <c r="G1250" i="1"/>
  <c r="D1250" i="1"/>
  <c r="C1250" i="1"/>
  <c r="H1250" i="1" s="1"/>
  <c r="D1249" i="1"/>
  <c r="H1249" i="1" s="1"/>
  <c r="C1249" i="1"/>
  <c r="G1249" i="1" s="1"/>
  <c r="G1248" i="1"/>
  <c r="D1248" i="1"/>
  <c r="C1248" i="1"/>
  <c r="H1248" i="1" s="1"/>
  <c r="D1247" i="1"/>
  <c r="C1247" i="1"/>
  <c r="G1246" i="1"/>
  <c r="D1246" i="1"/>
  <c r="C1246" i="1"/>
  <c r="H1246" i="1" s="1"/>
  <c r="H1245" i="1"/>
  <c r="D1245" i="1"/>
  <c r="G1245" i="1" s="1"/>
  <c r="C1245" i="1"/>
  <c r="D1244" i="1"/>
  <c r="C1244" i="1"/>
  <c r="H1244" i="1" s="1"/>
  <c r="H1243" i="1"/>
  <c r="D1243" i="1"/>
  <c r="G1243" i="1" s="1"/>
  <c r="C1243" i="1"/>
  <c r="G1242" i="1"/>
  <c r="D1242" i="1"/>
  <c r="C1242" i="1"/>
  <c r="H1242" i="1" s="1"/>
  <c r="D1241" i="1"/>
  <c r="C1241" i="1"/>
  <c r="G1241" i="1" s="1"/>
  <c r="D1240" i="1"/>
  <c r="G1240" i="1" s="1"/>
  <c r="C1240" i="1"/>
  <c r="G1239" i="1"/>
  <c r="D1239" i="1"/>
  <c r="C1239" i="1"/>
  <c r="H1239" i="1" s="1"/>
  <c r="D1238" i="1"/>
  <c r="G1238" i="1" s="1"/>
  <c r="C1238" i="1"/>
  <c r="D1237" i="1"/>
  <c r="C1237" i="1"/>
  <c r="D1236" i="1"/>
  <c r="G1236" i="1" s="1"/>
  <c r="C1236" i="1"/>
  <c r="H1236" i="1" s="1"/>
  <c r="G1234" i="1"/>
  <c r="D1234" i="1"/>
  <c r="C1234" i="1"/>
  <c r="D1233" i="1"/>
  <c r="C1233" i="1"/>
  <c r="G1233" i="1" s="1"/>
  <c r="D1232" i="1"/>
  <c r="C1232" i="1"/>
  <c r="D1231" i="1"/>
  <c r="C1231" i="1"/>
  <c r="D1230" i="1"/>
  <c r="G1230" i="1" s="1"/>
  <c r="C1230" i="1"/>
  <c r="H1230" i="1" s="1"/>
  <c r="H1229" i="1"/>
  <c r="D1229" i="1"/>
  <c r="G1229" i="1" s="1"/>
  <c r="C1229" i="1"/>
  <c r="D1228" i="1"/>
  <c r="G1228" i="1" s="1"/>
  <c r="C1228" i="1"/>
  <c r="H1228" i="1" s="1"/>
  <c r="C1227" i="1"/>
  <c r="D1226" i="1"/>
  <c r="G1226" i="1" s="1"/>
  <c r="C1226" i="1"/>
  <c r="D1225" i="1"/>
  <c r="H1225" i="1" s="1"/>
  <c r="C1225" i="1"/>
  <c r="D1224" i="1"/>
  <c r="G1224" i="1" s="1"/>
  <c r="C1224" i="1"/>
  <c r="H1224" i="1" s="1"/>
  <c r="C1223" i="1"/>
  <c r="C1222" i="1"/>
  <c r="D1221" i="1"/>
  <c r="C1221" i="1"/>
  <c r="G1221" i="1" s="1"/>
  <c r="G1220" i="1"/>
  <c r="D1220" i="1"/>
  <c r="C1220" i="1"/>
  <c r="H1220" i="1" s="1"/>
  <c r="G1219" i="1"/>
  <c r="D1219" i="1"/>
  <c r="C1219" i="1"/>
  <c r="H1219" i="1" s="1"/>
  <c r="D1218" i="1"/>
  <c r="C1218" i="1"/>
  <c r="D1217" i="1"/>
  <c r="C1217" i="1"/>
  <c r="D1216" i="1"/>
  <c r="C1216" i="1"/>
  <c r="G1216" i="1" s="1"/>
  <c r="D1213" i="1"/>
  <c r="H1213" i="1" s="1"/>
  <c r="C1213" i="1"/>
  <c r="D1212" i="1"/>
  <c r="C1212" i="1"/>
  <c r="H1212" i="1" s="1"/>
  <c r="H1211" i="1"/>
  <c r="D1211" i="1"/>
  <c r="C1211" i="1"/>
  <c r="G1211" i="1" s="1"/>
  <c r="D1210" i="1"/>
  <c r="C1210" i="1"/>
  <c r="H1209" i="1"/>
  <c r="G1209" i="1"/>
  <c r="D1209" i="1"/>
  <c r="C1209" i="1"/>
  <c r="D1208" i="1"/>
  <c r="C1208" i="1"/>
  <c r="G1207" i="1"/>
  <c r="D1207" i="1"/>
  <c r="C1207" i="1"/>
  <c r="D1206" i="1"/>
  <c r="G1206" i="1" s="1"/>
  <c r="C1206" i="1"/>
  <c r="H1205" i="1"/>
  <c r="D1205" i="1"/>
  <c r="C1205" i="1"/>
  <c r="D1204" i="1"/>
  <c r="H1204" i="1" s="1"/>
  <c r="C1204" i="1"/>
  <c r="D1203" i="1"/>
  <c r="C1203" i="1"/>
  <c r="G1203" i="1" s="1"/>
  <c r="D1202" i="1"/>
  <c r="H1202" i="1" s="1"/>
  <c r="C1202" i="1"/>
  <c r="D1201" i="1"/>
  <c r="C1201" i="1"/>
  <c r="D1200" i="1"/>
  <c r="H1200" i="1" s="1"/>
  <c r="C1200" i="1"/>
  <c r="D1199" i="1"/>
  <c r="C1199" i="1"/>
  <c r="H1199" i="1" s="1"/>
  <c r="D1198" i="1"/>
  <c r="H1198" i="1" s="1"/>
  <c r="C1198" i="1"/>
  <c r="H1197" i="1"/>
  <c r="D1197" i="1"/>
  <c r="C1197" i="1"/>
  <c r="D1196" i="1"/>
  <c r="H1196" i="1" s="1"/>
  <c r="C1196" i="1"/>
  <c r="D1195" i="1"/>
  <c r="C1195" i="1"/>
  <c r="G1195" i="1" s="1"/>
  <c r="D1194" i="1"/>
  <c r="H1194" i="1" s="1"/>
  <c r="C1194" i="1"/>
  <c r="D1193" i="1"/>
  <c r="C1193" i="1"/>
  <c r="G1193" i="1" s="1"/>
  <c r="D1192" i="1"/>
  <c r="H1192" i="1" s="1"/>
  <c r="C1192" i="1"/>
  <c r="H1191" i="1"/>
  <c r="D1191" i="1"/>
  <c r="C1191" i="1"/>
  <c r="D1190" i="1"/>
  <c r="H1190" i="1" s="1"/>
  <c r="C1190" i="1"/>
  <c r="H1189" i="1"/>
  <c r="D1189" i="1"/>
  <c r="C1189" i="1"/>
  <c r="D1188" i="1"/>
  <c r="H1188" i="1" s="1"/>
  <c r="C1188" i="1"/>
  <c r="D1187" i="1"/>
  <c r="C1187" i="1"/>
  <c r="G1187" i="1" s="1"/>
  <c r="D1186" i="1"/>
  <c r="H1186" i="1" s="1"/>
  <c r="C1186" i="1"/>
  <c r="D1185" i="1"/>
  <c r="C1185" i="1"/>
  <c r="D1184" i="1"/>
  <c r="H1184" i="1" s="1"/>
  <c r="C1184" i="1"/>
  <c r="D1183" i="1"/>
  <c r="C1183" i="1"/>
  <c r="H1183" i="1" s="1"/>
  <c r="D1182" i="1"/>
  <c r="H1182" i="1" s="1"/>
  <c r="C1182" i="1"/>
  <c r="H1181" i="1"/>
  <c r="D1181" i="1"/>
  <c r="C1181" i="1"/>
  <c r="D1180" i="1"/>
  <c r="H1180" i="1" s="1"/>
  <c r="C1180" i="1"/>
  <c r="D1179" i="1"/>
  <c r="C1179" i="1"/>
  <c r="G1179" i="1" s="1"/>
  <c r="D1178" i="1"/>
  <c r="H1178" i="1" s="1"/>
  <c r="C1178" i="1"/>
  <c r="D1177" i="1"/>
  <c r="C1177" i="1"/>
  <c r="G1177" i="1" s="1"/>
  <c r="D1176" i="1"/>
  <c r="H1176" i="1" s="1"/>
  <c r="C1176" i="1"/>
  <c r="H1175" i="1"/>
  <c r="D1175" i="1"/>
  <c r="C1175" i="1"/>
  <c r="D1174" i="1"/>
  <c r="H1174" i="1" s="1"/>
  <c r="C1174" i="1"/>
  <c r="H1173" i="1"/>
  <c r="D1173" i="1"/>
  <c r="C1173" i="1"/>
  <c r="D1172" i="1"/>
  <c r="H1172" i="1" s="1"/>
  <c r="C1172" i="1"/>
  <c r="D1171" i="1"/>
  <c r="C1171" i="1"/>
  <c r="G1171" i="1" s="1"/>
  <c r="D1170" i="1"/>
  <c r="H1170" i="1" s="1"/>
  <c r="C1170" i="1"/>
  <c r="D1169" i="1"/>
  <c r="C1169" i="1"/>
  <c r="D1168" i="1"/>
  <c r="H1168" i="1" s="1"/>
  <c r="C1168" i="1"/>
  <c r="D1167" i="1"/>
  <c r="C1167" i="1"/>
  <c r="H1167" i="1" s="1"/>
  <c r="D1166" i="1"/>
  <c r="H1166" i="1" s="1"/>
  <c r="C1166" i="1"/>
  <c r="D1165" i="1"/>
  <c r="C1165" i="1"/>
  <c r="D1164" i="1"/>
  <c r="H1164" i="1" s="1"/>
  <c r="C1164" i="1"/>
  <c r="D1163" i="1"/>
  <c r="C1163" i="1"/>
  <c r="G1163" i="1" s="1"/>
  <c r="D1162" i="1"/>
  <c r="H1162" i="1" s="1"/>
  <c r="C1162" i="1"/>
  <c r="D1161" i="1"/>
  <c r="C1161" i="1"/>
  <c r="G1161" i="1" s="1"/>
  <c r="D1160" i="1"/>
  <c r="C1160" i="1"/>
  <c r="H1159" i="1"/>
  <c r="D1159" i="1"/>
  <c r="C1159" i="1"/>
  <c r="D1158" i="1"/>
  <c r="H1158" i="1" s="1"/>
  <c r="C1158" i="1"/>
  <c r="H1157" i="1"/>
  <c r="D1157" i="1"/>
  <c r="C1157" i="1"/>
  <c r="D1156" i="1"/>
  <c r="C1156" i="1"/>
  <c r="D1155" i="1"/>
  <c r="C1155" i="1"/>
  <c r="G1155" i="1" s="1"/>
  <c r="C1154" i="1"/>
  <c r="D1151" i="1"/>
  <c r="C1151" i="1"/>
  <c r="D1150" i="1"/>
  <c r="C1150" i="1"/>
  <c r="D1149" i="1"/>
  <c r="C1149" i="1"/>
  <c r="H1149" i="1" s="1"/>
  <c r="D1148" i="1"/>
  <c r="C1148" i="1"/>
  <c r="H1147" i="1"/>
  <c r="D1147" i="1"/>
  <c r="C1147" i="1"/>
  <c r="D1146" i="1"/>
  <c r="C1146" i="1"/>
  <c r="D1145" i="1"/>
  <c r="C1145" i="1"/>
  <c r="G1145" i="1" s="1"/>
  <c r="D1144" i="1"/>
  <c r="C1144" i="1"/>
  <c r="D1143" i="1"/>
  <c r="C1143" i="1"/>
  <c r="D1142" i="1"/>
  <c r="C1142" i="1"/>
  <c r="D1141" i="1"/>
  <c r="C1141" i="1"/>
  <c r="H1141" i="1" s="1"/>
  <c r="D1140" i="1"/>
  <c r="C1140" i="1"/>
  <c r="H1139" i="1"/>
  <c r="D1139" i="1"/>
  <c r="C1139" i="1"/>
  <c r="D1138" i="1"/>
  <c r="C1138" i="1"/>
  <c r="D1137" i="1"/>
  <c r="C1137" i="1"/>
  <c r="G1137" i="1" s="1"/>
  <c r="D1136" i="1"/>
  <c r="C1136" i="1"/>
  <c r="D1135" i="1"/>
  <c r="C1135" i="1"/>
  <c r="G1135" i="1" s="1"/>
  <c r="H1134" i="1"/>
  <c r="D1134" i="1"/>
  <c r="G1134" i="1" s="1"/>
  <c r="C1134" i="1"/>
  <c r="H1133" i="1"/>
  <c r="D1133" i="1"/>
  <c r="C1133" i="1"/>
  <c r="D1132" i="1"/>
  <c r="G1132" i="1" s="1"/>
  <c r="C1132" i="1"/>
  <c r="D1131" i="1"/>
  <c r="C1131" i="1"/>
  <c r="H1130" i="1"/>
  <c r="D1130" i="1"/>
  <c r="G1130" i="1" s="1"/>
  <c r="C1130" i="1"/>
  <c r="H1129" i="1"/>
  <c r="D1129" i="1"/>
  <c r="C1129" i="1"/>
  <c r="H1128" i="1"/>
  <c r="D1128" i="1"/>
  <c r="G1128" i="1" s="1"/>
  <c r="C1128" i="1"/>
  <c r="D1127" i="1"/>
  <c r="C1127" i="1"/>
  <c r="G1127" i="1" s="1"/>
  <c r="H1126" i="1"/>
  <c r="D1126" i="1"/>
  <c r="G1126" i="1" s="1"/>
  <c r="C1126" i="1"/>
  <c r="H1125" i="1"/>
  <c r="D1125" i="1"/>
  <c r="C1125" i="1"/>
  <c r="D1123" i="1"/>
  <c r="C1123" i="1"/>
  <c r="G1123" i="1" s="1"/>
  <c r="H1122" i="1"/>
  <c r="D1122" i="1"/>
  <c r="G1122" i="1" s="1"/>
  <c r="C1122" i="1"/>
  <c r="D1121" i="1"/>
  <c r="C1121" i="1"/>
  <c r="H1121" i="1" s="1"/>
  <c r="D1120" i="1"/>
  <c r="G1120" i="1" s="1"/>
  <c r="C1120" i="1"/>
  <c r="D1119" i="1"/>
  <c r="C1119" i="1"/>
  <c r="G1119" i="1" s="1"/>
  <c r="H1118" i="1"/>
  <c r="D1118" i="1"/>
  <c r="G1118" i="1" s="1"/>
  <c r="C1118" i="1"/>
  <c r="H1117" i="1"/>
  <c r="D1117" i="1"/>
  <c r="C1117" i="1"/>
  <c r="D1116" i="1"/>
  <c r="G1116" i="1" s="1"/>
  <c r="C1116" i="1"/>
  <c r="D1115" i="1"/>
  <c r="C1115" i="1"/>
  <c r="G1115" i="1" s="1"/>
  <c r="H1114" i="1"/>
  <c r="D1114" i="1"/>
  <c r="G1114" i="1" s="1"/>
  <c r="C1114" i="1"/>
  <c r="D1113" i="1"/>
  <c r="C1113" i="1"/>
  <c r="H1113" i="1" s="1"/>
  <c r="D1112" i="1"/>
  <c r="H1111" i="1"/>
  <c r="D1111" i="1"/>
  <c r="C1111" i="1"/>
  <c r="D1110" i="1"/>
  <c r="G1110" i="1" s="1"/>
  <c r="C1110" i="1"/>
  <c r="D1109" i="1"/>
  <c r="C1109" i="1"/>
  <c r="H1108" i="1"/>
  <c r="D1108" i="1"/>
  <c r="G1108" i="1" s="1"/>
  <c r="C1108" i="1"/>
  <c r="H1107" i="1"/>
  <c r="D1107" i="1"/>
  <c r="C1107" i="1"/>
  <c r="H1106" i="1"/>
  <c r="D1106" i="1"/>
  <c r="G1106" i="1" s="1"/>
  <c r="C1106" i="1"/>
  <c r="D1105" i="1"/>
  <c r="C1105" i="1"/>
  <c r="G1105" i="1" s="1"/>
  <c r="H1104" i="1"/>
  <c r="D1104" i="1"/>
  <c r="G1104" i="1" s="1"/>
  <c r="C1104" i="1"/>
  <c r="H1103" i="1"/>
  <c r="D1103" i="1"/>
  <c r="C1103" i="1"/>
  <c r="D1102" i="1"/>
  <c r="G1102" i="1" s="1"/>
  <c r="C1102" i="1"/>
  <c r="D1101" i="1"/>
  <c r="C1101" i="1"/>
  <c r="H1100" i="1"/>
  <c r="D1100" i="1"/>
  <c r="G1100" i="1" s="1"/>
  <c r="C1100" i="1"/>
  <c r="H1099" i="1"/>
  <c r="D1099" i="1"/>
  <c r="C1099" i="1"/>
  <c r="H1098" i="1"/>
  <c r="D1098" i="1"/>
  <c r="G1098" i="1" s="1"/>
  <c r="C1098" i="1"/>
  <c r="D1097" i="1"/>
  <c r="C1097" i="1"/>
  <c r="G1097" i="1" s="1"/>
  <c r="H1096" i="1"/>
  <c r="D1096" i="1"/>
  <c r="G1096" i="1" s="1"/>
  <c r="C1096" i="1"/>
  <c r="H1095" i="1"/>
  <c r="D1095" i="1"/>
  <c r="C1095" i="1"/>
  <c r="D1094" i="1"/>
  <c r="G1094" i="1" s="1"/>
  <c r="C1094" i="1"/>
  <c r="D1093" i="1"/>
  <c r="C1093" i="1"/>
  <c r="H1092" i="1"/>
  <c r="D1092" i="1"/>
  <c r="G1092" i="1" s="1"/>
  <c r="C1092" i="1"/>
  <c r="H1091" i="1"/>
  <c r="D1091" i="1"/>
  <c r="C1091" i="1"/>
  <c r="H1090" i="1"/>
  <c r="D1090" i="1"/>
  <c r="G1090" i="1" s="1"/>
  <c r="C1090" i="1"/>
  <c r="D1089" i="1"/>
  <c r="C1089" i="1"/>
  <c r="G1089" i="1" s="1"/>
  <c r="H1088" i="1"/>
  <c r="D1088" i="1"/>
  <c r="G1088" i="1" s="1"/>
  <c r="C1088" i="1"/>
  <c r="H1087" i="1"/>
  <c r="D1087" i="1"/>
  <c r="C1087" i="1"/>
  <c r="D1086" i="1"/>
  <c r="G1086" i="1" s="1"/>
  <c r="C1086" i="1"/>
  <c r="D1085" i="1"/>
  <c r="C1085" i="1"/>
  <c r="H1084" i="1"/>
  <c r="D1084" i="1"/>
  <c r="G1084" i="1" s="1"/>
  <c r="C1084" i="1"/>
  <c r="H1083" i="1"/>
  <c r="D1083" i="1"/>
  <c r="C1083" i="1"/>
  <c r="H1082" i="1"/>
  <c r="D1082" i="1"/>
  <c r="G1082" i="1" s="1"/>
  <c r="C1082" i="1"/>
  <c r="D1081" i="1"/>
  <c r="C1081" i="1"/>
  <c r="G1081" i="1" s="1"/>
  <c r="H1080" i="1"/>
  <c r="D1080" i="1"/>
  <c r="G1080" i="1" s="1"/>
  <c r="C1080" i="1"/>
  <c r="H1079" i="1"/>
  <c r="D1079" i="1"/>
  <c r="C1079" i="1"/>
  <c r="D1078" i="1"/>
  <c r="G1078" i="1" s="1"/>
  <c r="C1078" i="1"/>
  <c r="D1077" i="1"/>
  <c r="C1077" i="1"/>
  <c r="D1076" i="1"/>
  <c r="H1076" i="1" s="1"/>
  <c r="C1076" i="1"/>
  <c r="D1075" i="1"/>
  <c r="C1075" i="1"/>
  <c r="G1075" i="1" s="1"/>
  <c r="H1074" i="1"/>
  <c r="G1074" i="1"/>
  <c r="D1074" i="1"/>
  <c r="C1074" i="1"/>
  <c r="H1073" i="1"/>
  <c r="D1073" i="1"/>
  <c r="C1073" i="1"/>
  <c r="H1072" i="1"/>
  <c r="G1072" i="1"/>
  <c r="D1072" i="1"/>
  <c r="C1072" i="1"/>
  <c r="D1071" i="1"/>
  <c r="C1071" i="1"/>
  <c r="H1071" i="1" s="1"/>
  <c r="G1070" i="1"/>
  <c r="D1070" i="1"/>
  <c r="H1070" i="1" s="1"/>
  <c r="C1070" i="1"/>
  <c r="D1069" i="1"/>
  <c r="C1069" i="1"/>
  <c r="G1069" i="1" s="1"/>
  <c r="D1068" i="1"/>
  <c r="H1068" i="1" s="1"/>
  <c r="C1068" i="1"/>
  <c r="D1067" i="1"/>
  <c r="C1067" i="1"/>
  <c r="G1067" i="1" s="1"/>
  <c r="H1066" i="1"/>
  <c r="G1066" i="1"/>
  <c r="D1066" i="1"/>
  <c r="C1066" i="1"/>
  <c r="D1065" i="1"/>
  <c r="G1064" i="1"/>
  <c r="D1064" i="1"/>
  <c r="H1064" i="1" s="1"/>
  <c r="C1064" i="1"/>
  <c r="H1063" i="1"/>
  <c r="D1063" i="1"/>
  <c r="C1063" i="1"/>
  <c r="D1062" i="1"/>
  <c r="H1062" i="1" s="1"/>
  <c r="C1062" i="1"/>
  <c r="D1061" i="1"/>
  <c r="C1061" i="1"/>
  <c r="D1060" i="1"/>
  <c r="H1060" i="1" s="1"/>
  <c r="C1060" i="1"/>
  <c r="D1059" i="1"/>
  <c r="C1059" i="1"/>
  <c r="G1059" i="1" s="1"/>
  <c r="H1058" i="1"/>
  <c r="G1058" i="1"/>
  <c r="D1058" i="1"/>
  <c r="C1058" i="1"/>
  <c r="H1057" i="1"/>
  <c r="D1057" i="1"/>
  <c r="C1057" i="1"/>
  <c r="H1056" i="1"/>
  <c r="D1056" i="1"/>
  <c r="G1056" i="1" s="1"/>
  <c r="C1056" i="1"/>
  <c r="D1055" i="1"/>
  <c r="C1055" i="1"/>
  <c r="H1055" i="1" s="1"/>
  <c r="G1054" i="1"/>
  <c r="D1054" i="1"/>
  <c r="H1054" i="1" s="1"/>
  <c r="C1054" i="1"/>
  <c r="D1053" i="1"/>
  <c r="C1053" i="1"/>
  <c r="G1053" i="1" s="1"/>
  <c r="D1052" i="1"/>
  <c r="H1052" i="1" s="1"/>
  <c r="C1052" i="1"/>
  <c r="D1051" i="1"/>
  <c r="C1051" i="1"/>
  <c r="G1051" i="1" s="1"/>
  <c r="D1050" i="1"/>
  <c r="C1050" i="1"/>
  <c r="H1050" i="1" s="1"/>
  <c r="H1049" i="1"/>
  <c r="D1049" i="1"/>
  <c r="C1049" i="1"/>
  <c r="D1048" i="1"/>
  <c r="G1048" i="1" s="1"/>
  <c r="C1048" i="1"/>
  <c r="C1047" i="1"/>
  <c r="D1045" i="1"/>
  <c r="C1045" i="1"/>
  <c r="G1045" i="1" s="1"/>
  <c r="H1044" i="1"/>
  <c r="G1044" i="1"/>
  <c r="D1044" i="1"/>
  <c r="C1044" i="1"/>
  <c r="H1043" i="1"/>
  <c r="D1043" i="1"/>
  <c r="C1043" i="1"/>
  <c r="H1042" i="1"/>
  <c r="G1042" i="1"/>
  <c r="D1042" i="1"/>
  <c r="C1042" i="1"/>
  <c r="D1041" i="1"/>
  <c r="C1041" i="1"/>
  <c r="H1041" i="1" s="1"/>
  <c r="G1040" i="1"/>
  <c r="D1040" i="1"/>
  <c r="H1040" i="1" s="1"/>
  <c r="C1040" i="1"/>
  <c r="D1039" i="1"/>
  <c r="C1039" i="1"/>
  <c r="G1039" i="1" s="1"/>
  <c r="D1038" i="1"/>
  <c r="H1038" i="1" s="1"/>
  <c r="C1038" i="1"/>
  <c r="D1037" i="1"/>
  <c r="C1037" i="1"/>
  <c r="G1037" i="1" s="1"/>
  <c r="H1036" i="1"/>
  <c r="G1036" i="1"/>
  <c r="D1036" i="1"/>
  <c r="C1036" i="1"/>
  <c r="D1035" i="1"/>
  <c r="C1035" i="1"/>
  <c r="H1035" i="1" s="1"/>
  <c r="G1034" i="1"/>
  <c r="D1034" i="1"/>
  <c r="C1034" i="1"/>
  <c r="D1033" i="1"/>
  <c r="C1033" i="1"/>
  <c r="H1033" i="1" s="1"/>
  <c r="D1032" i="1"/>
  <c r="C1032" i="1"/>
  <c r="D1031" i="1"/>
  <c r="C1031" i="1"/>
  <c r="D1030" i="1"/>
  <c r="C1030" i="1"/>
  <c r="D1029" i="1"/>
  <c r="C1029" i="1"/>
  <c r="G1029" i="1" s="1"/>
  <c r="D1028" i="1"/>
  <c r="C1028" i="1"/>
  <c r="H1028" i="1" s="1"/>
  <c r="H1027" i="1"/>
  <c r="D1027" i="1"/>
  <c r="C1027" i="1"/>
  <c r="G1027" i="1" s="1"/>
  <c r="H1026" i="1"/>
  <c r="G1026" i="1"/>
  <c r="D1026" i="1"/>
  <c r="C1026" i="1"/>
  <c r="D1025" i="1"/>
  <c r="C1025" i="1"/>
  <c r="G1025" i="1" s="1"/>
  <c r="H1024" i="1"/>
  <c r="G1024" i="1"/>
  <c r="D1024" i="1"/>
  <c r="C1024" i="1"/>
  <c r="D1023" i="1"/>
  <c r="C1023" i="1"/>
  <c r="G1023" i="1" s="1"/>
  <c r="D1022" i="1"/>
  <c r="C1022" i="1"/>
  <c r="H1022" i="1" s="1"/>
  <c r="H1021" i="1"/>
  <c r="D1021" i="1"/>
  <c r="C1021" i="1"/>
  <c r="G1021" i="1" s="1"/>
  <c r="D1020" i="1"/>
  <c r="C1020" i="1"/>
  <c r="H1020" i="1" s="1"/>
  <c r="D1019" i="1"/>
  <c r="C1019" i="1"/>
  <c r="D1018" i="1"/>
  <c r="C1018" i="1"/>
  <c r="H1018" i="1" s="1"/>
  <c r="H1017" i="1"/>
  <c r="D1017" i="1"/>
  <c r="C1017" i="1"/>
  <c r="G1017" i="1" s="1"/>
  <c r="H1016" i="1"/>
  <c r="G1016" i="1"/>
  <c r="D1016" i="1"/>
  <c r="C1016" i="1"/>
  <c r="H1015" i="1"/>
  <c r="D1015" i="1"/>
  <c r="C1015" i="1"/>
  <c r="G1015" i="1" s="1"/>
  <c r="G1014" i="1"/>
  <c r="D1014" i="1"/>
  <c r="C1014" i="1"/>
  <c r="H1014" i="1" s="1"/>
  <c r="D1013" i="1"/>
  <c r="C1013" i="1"/>
  <c r="H1012" i="1"/>
  <c r="G1012" i="1"/>
  <c r="D1012" i="1"/>
  <c r="C1012" i="1"/>
  <c r="H1011" i="1"/>
  <c r="D1011" i="1"/>
  <c r="C1011" i="1"/>
  <c r="G1011" i="1" s="1"/>
  <c r="H1010" i="1"/>
  <c r="G1010" i="1"/>
  <c r="D1010" i="1"/>
  <c r="C1010" i="1"/>
  <c r="H1009" i="1"/>
  <c r="D1009" i="1"/>
  <c r="C1009" i="1"/>
  <c r="G1009" i="1" s="1"/>
  <c r="H1008" i="1"/>
  <c r="G1008" i="1"/>
  <c r="D1008" i="1"/>
  <c r="C1008" i="1"/>
  <c r="H1007" i="1"/>
  <c r="D1007" i="1"/>
  <c r="C1007" i="1"/>
  <c r="G1007" i="1" s="1"/>
  <c r="H1006" i="1"/>
  <c r="D1006" i="1"/>
  <c r="C1006" i="1"/>
  <c r="H1005" i="1"/>
  <c r="D1005" i="1"/>
  <c r="C1005" i="1"/>
  <c r="G1005" i="1" s="1"/>
  <c r="D1004" i="1"/>
  <c r="C1004" i="1"/>
  <c r="H1004" i="1" s="1"/>
  <c r="H1003" i="1"/>
  <c r="D1003" i="1"/>
  <c r="C1003" i="1"/>
  <c r="D1002" i="1"/>
  <c r="C1002" i="1"/>
  <c r="H1002" i="1" s="1"/>
  <c r="H1001" i="1"/>
  <c r="D1001" i="1"/>
  <c r="C1001" i="1"/>
  <c r="G1001" i="1" s="1"/>
  <c r="H1000" i="1"/>
  <c r="G1000" i="1"/>
  <c r="D1000" i="1"/>
  <c r="C1000" i="1"/>
  <c r="D999" i="1"/>
  <c r="C999" i="1"/>
  <c r="G999" i="1" s="1"/>
  <c r="D998" i="1"/>
  <c r="C998" i="1"/>
  <c r="G998" i="1" s="1"/>
  <c r="D997" i="1"/>
  <c r="C997" i="1"/>
  <c r="D996" i="1"/>
  <c r="C996" i="1"/>
  <c r="H996" i="1" s="1"/>
  <c r="D995" i="1"/>
  <c r="C995" i="1"/>
  <c r="G995" i="1" s="1"/>
  <c r="H994" i="1"/>
  <c r="G994" i="1"/>
  <c r="D994" i="1"/>
  <c r="C994" i="1"/>
  <c r="D993" i="1"/>
  <c r="C993" i="1"/>
  <c r="G993" i="1" s="1"/>
  <c r="H992" i="1"/>
  <c r="G992" i="1"/>
  <c r="D992" i="1"/>
  <c r="C992" i="1"/>
  <c r="D991" i="1"/>
  <c r="C991" i="1"/>
  <c r="H989" i="1"/>
  <c r="D989" i="1"/>
  <c r="C989" i="1"/>
  <c r="G989" i="1" s="1"/>
  <c r="H988" i="1"/>
  <c r="G988" i="1"/>
  <c r="D988" i="1"/>
  <c r="C988" i="1"/>
  <c r="D987" i="1"/>
  <c r="C987" i="1"/>
  <c r="H986" i="1"/>
  <c r="D986" i="1"/>
  <c r="G986" i="1" s="1"/>
  <c r="C986" i="1"/>
  <c r="H983" i="1"/>
  <c r="D983" i="1"/>
  <c r="C983" i="1"/>
  <c r="G983" i="1" s="1"/>
  <c r="H982" i="1"/>
  <c r="G982" i="1"/>
  <c r="D982" i="1"/>
  <c r="C982" i="1"/>
  <c r="H981" i="1"/>
  <c r="D981" i="1"/>
  <c r="C981" i="1"/>
  <c r="G981" i="1" s="1"/>
  <c r="H980" i="1"/>
  <c r="G980" i="1"/>
  <c r="D980" i="1"/>
  <c r="C980" i="1"/>
  <c r="H979" i="1"/>
  <c r="D979" i="1"/>
  <c r="C979" i="1"/>
  <c r="G979" i="1" s="1"/>
  <c r="H978" i="1"/>
  <c r="G978" i="1"/>
  <c r="D978" i="1"/>
  <c r="C978" i="1"/>
  <c r="H977" i="1"/>
  <c r="D977" i="1"/>
  <c r="C977" i="1"/>
  <c r="G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G900" i="1"/>
  <c r="D900" i="1"/>
  <c r="C900" i="1"/>
  <c r="H899" i="1"/>
  <c r="D899" i="1"/>
  <c r="C899" i="1"/>
  <c r="G899" i="1" s="1"/>
  <c r="H898" i="1"/>
  <c r="G898" i="1"/>
  <c r="D898" i="1"/>
  <c r="C898" i="1"/>
  <c r="H897" i="1"/>
  <c r="D897" i="1"/>
  <c r="C897" i="1"/>
  <c r="G897" i="1" s="1"/>
  <c r="H896" i="1"/>
  <c r="G896" i="1"/>
  <c r="D896" i="1"/>
  <c r="C896" i="1"/>
  <c r="H895" i="1"/>
  <c r="D895" i="1"/>
  <c r="C895" i="1"/>
  <c r="G895" i="1" s="1"/>
  <c r="H894" i="1"/>
  <c r="G894" i="1"/>
  <c r="D894" i="1"/>
  <c r="C894" i="1"/>
  <c r="H893" i="1"/>
  <c r="D893" i="1"/>
  <c r="C893" i="1"/>
  <c r="G893" i="1" s="1"/>
  <c r="H892" i="1"/>
  <c r="G892" i="1"/>
  <c r="D892" i="1"/>
  <c r="C892" i="1"/>
  <c r="H891" i="1"/>
  <c r="D891" i="1"/>
  <c r="C891" i="1"/>
  <c r="G891" i="1" s="1"/>
  <c r="H890" i="1"/>
  <c r="G890" i="1"/>
  <c r="D890" i="1"/>
  <c r="C890" i="1"/>
  <c r="H889" i="1"/>
  <c r="D889" i="1"/>
  <c r="C889" i="1"/>
  <c r="G889" i="1" s="1"/>
  <c r="H888" i="1"/>
  <c r="G888" i="1"/>
  <c r="D888" i="1"/>
  <c r="C888" i="1"/>
  <c r="H887" i="1"/>
  <c r="D887" i="1"/>
  <c r="C887" i="1"/>
  <c r="G887" i="1" s="1"/>
  <c r="H886" i="1"/>
  <c r="G886" i="1"/>
  <c r="D886" i="1"/>
  <c r="C886" i="1"/>
  <c r="H885" i="1"/>
  <c r="D885" i="1"/>
  <c r="C885" i="1"/>
  <c r="G885" i="1" s="1"/>
  <c r="H884" i="1"/>
  <c r="G884" i="1"/>
  <c r="D884" i="1"/>
  <c r="C884" i="1"/>
  <c r="H883" i="1"/>
  <c r="D883" i="1"/>
  <c r="C883" i="1"/>
  <c r="G883" i="1" s="1"/>
  <c r="H882" i="1"/>
  <c r="G882" i="1"/>
  <c r="D882" i="1"/>
  <c r="C882" i="1"/>
  <c r="H881" i="1"/>
  <c r="D881" i="1"/>
  <c r="C881" i="1"/>
  <c r="G881" i="1" s="1"/>
  <c r="H880" i="1"/>
  <c r="G880" i="1"/>
  <c r="D880" i="1"/>
  <c r="C880" i="1"/>
  <c r="H879" i="1"/>
  <c r="D879" i="1"/>
  <c r="C879" i="1"/>
  <c r="G879" i="1" s="1"/>
  <c r="H878" i="1"/>
  <c r="G878" i="1"/>
  <c r="D878" i="1"/>
  <c r="C878" i="1"/>
  <c r="H877" i="1"/>
  <c r="D877" i="1"/>
  <c r="C877" i="1"/>
  <c r="G877" i="1" s="1"/>
  <c r="H876" i="1"/>
  <c r="G876" i="1"/>
  <c r="D876" i="1"/>
  <c r="C876" i="1"/>
  <c r="H875" i="1"/>
  <c r="D875" i="1"/>
  <c r="C875" i="1"/>
  <c r="G875" i="1" s="1"/>
  <c r="H874" i="1"/>
  <c r="G874" i="1"/>
  <c r="D874" i="1"/>
  <c r="C874" i="1"/>
  <c r="H873" i="1"/>
  <c r="D873" i="1"/>
  <c r="C873" i="1"/>
  <c r="G873" i="1" s="1"/>
  <c r="H872" i="1"/>
  <c r="G872" i="1"/>
  <c r="D872" i="1"/>
  <c r="C872" i="1"/>
  <c r="H871" i="1"/>
  <c r="D871" i="1"/>
  <c r="C871" i="1"/>
  <c r="G871" i="1" s="1"/>
  <c r="H870" i="1"/>
  <c r="G870" i="1"/>
  <c r="D870" i="1"/>
  <c r="C870" i="1"/>
  <c r="H869" i="1"/>
  <c r="D869" i="1"/>
  <c r="C869" i="1"/>
  <c r="G869" i="1" s="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D817" i="1"/>
  <c r="C817" i="1"/>
  <c r="G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D710" i="1"/>
  <c r="H710" i="1" s="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D669" i="1"/>
  <c r="C669" i="1"/>
  <c r="G669" i="1" s="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G645" i="1" s="1"/>
  <c r="C645" i="1"/>
  <c r="H644" i="1"/>
  <c r="D644" i="1"/>
  <c r="G644" i="1" s="1"/>
  <c r="C644" i="1"/>
  <c r="D643" i="1"/>
  <c r="H643" i="1" s="1"/>
  <c r="C643" i="1"/>
  <c r="D642" i="1"/>
  <c r="G642" i="1" s="1"/>
  <c r="C642" i="1"/>
  <c r="H641" i="1"/>
  <c r="D641" i="1"/>
  <c r="G641" i="1" s="1"/>
  <c r="C641" i="1"/>
  <c r="H632"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C412" i="1"/>
  <c r="D411" i="1"/>
  <c r="C411" i="1"/>
  <c r="G406" i="1"/>
  <c r="D406" i="1"/>
  <c r="H406" i="1" s="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H260" i="1"/>
  <c r="G260" i="1"/>
  <c r="D260" i="1"/>
  <c r="C260" i="1"/>
  <c r="H258" i="1"/>
  <c r="G258" i="1"/>
  <c r="D258" i="1"/>
  <c r="C258" i="1"/>
  <c r="H257" i="1"/>
  <c r="D257" i="1"/>
  <c r="G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D208" i="1"/>
  <c r="H208" i="1" s="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D174" i="1"/>
  <c r="G174" i="1" s="1"/>
  <c r="C174" i="1"/>
  <c r="D173" i="1"/>
  <c r="G173" i="1" s="1"/>
  <c r="C173" i="1"/>
  <c r="H172" i="1"/>
  <c r="G172" i="1"/>
  <c r="D172" i="1"/>
  <c r="C172" i="1"/>
  <c r="H171" i="1"/>
  <c r="G171" i="1"/>
  <c r="D171" i="1"/>
  <c r="C171" i="1"/>
  <c r="H170" i="1"/>
  <c r="G170" i="1"/>
  <c r="D170" i="1"/>
  <c r="C170" i="1"/>
  <c r="H169" i="1"/>
  <c r="G169" i="1"/>
  <c r="D169" i="1"/>
  <c r="C169" i="1"/>
  <c r="H168" i="1"/>
  <c r="D168" i="1"/>
  <c r="G168" i="1" s="1"/>
  <c r="C168" i="1"/>
  <c r="H167" i="1"/>
  <c r="G167" i="1"/>
  <c r="D167" i="1"/>
  <c r="C167" i="1"/>
  <c r="H166" i="1"/>
  <c r="D166" i="1"/>
  <c r="G166" i="1" s="1"/>
  <c r="C166" i="1"/>
  <c r="D165" i="1"/>
  <c r="H165" i="1" s="1"/>
  <c r="C165" i="1"/>
  <c r="H164" i="1"/>
  <c r="D164" i="1"/>
  <c r="G164" i="1" s="1"/>
  <c r="C164" i="1"/>
  <c r="D163" i="1"/>
  <c r="H163" i="1" s="1"/>
  <c r="C163" i="1"/>
  <c r="H162" i="1"/>
  <c r="D162" i="1"/>
  <c r="G162" i="1" s="1"/>
  <c r="C162" i="1"/>
  <c r="H161" i="1"/>
  <c r="D161" i="1"/>
  <c r="G161" i="1" s="1"/>
  <c r="C161" i="1"/>
  <c r="D160" i="1"/>
  <c r="H160" i="1" s="1"/>
  <c r="C160" i="1"/>
  <c r="H158" i="1"/>
  <c r="G158" i="1"/>
  <c r="D158" i="1"/>
  <c r="C158" i="1"/>
  <c r="H157" i="1"/>
  <c r="D157" i="1"/>
  <c r="G157" i="1" s="1"/>
  <c r="C157" i="1"/>
  <c r="H156" i="1"/>
  <c r="G156" i="1"/>
  <c r="D156" i="1"/>
  <c r="C156" i="1"/>
  <c r="H155" i="1"/>
  <c r="D155" i="1"/>
  <c r="G155" i="1" s="1"/>
  <c r="C155" i="1"/>
  <c r="G154" i="1"/>
  <c r="D154" i="1"/>
  <c r="C154" i="1"/>
  <c r="H154" i="1" s="1"/>
  <c r="H153" i="1"/>
  <c r="D153" i="1"/>
  <c r="G153" i="1" s="1"/>
  <c r="C153" i="1"/>
  <c r="D152" i="1"/>
  <c r="C152" i="1"/>
  <c r="H152" i="1" s="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D125" i="1"/>
  <c r="G125" i="1" s="1"/>
  <c r="C125" i="1"/>
  <c r="H124" i="1"/>
  <c r="D124" i="1"/>
  <c r="G124" i="1" s="1"/>
  <c r="C124" i="1"/>
  <c r="H123" i="1"/>
  <c r="G123" i="1"/>
  <c r="D123" i="1"/>
  <c r="C123" i="1"/>
  <c r="H122" i="1"/>
  <c r="D122" i="1"/>
  <c r="G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70" i="1" s="1"/>
  <c r="C70" i="1"/>
  <c r="H69" i="1"/>
  <c r="G69" i="1"/>
  <c r="D69" i="1"/>
  <c r="C69" i="1"/>
  <c r="H68" i="1"/>
  <c r="G68" i="1"/>
  <c r="D68" i="1"/>
  <c r="C68" i="1"/>
  <c r="H67" i="1"/>
  <c r="G67" i="1"/>
  <c r="D67" i="1"/>
  <c r="C67" i="1"/>
  <c r="D66" i="1"/>
  <c r="G66" i="1" s="1"/>
  <c r="C66" i="1"/>
  <c r="H65" i="1"/>
  <c r="D65" i="1"/>
  <c r="G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D46" i="1"/>
  <c r="G46" i="1" s="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3" i="9" l="1"/>
  <c r="B273" i="9" s="1"/>
  <c r="G411" i="1"/>
  <c r="H288" i="1"/>
  <c r="G412" i="1"/>
  <c r="G152" i="1"/>
  <c r="C149" i="1"/>
  <c r="H149" i="1" s="1"/>
  <c r="G150" i="1"/>
  <c r="F153" i="4"/>
  <c r="E299" i="9"/>
  <c r="B299" i="9" s="1"/>
  <c r="C1576" i="1"/>
  <c r="H1509" i="1"/>
  <c r="C1501" i="1"/>
  <c r="G1501" i="1" s="1"/>
  <c r="G1488" i="1"/>
  <c r="G1487" i="1"/>
  <c r="H1453" i="1"/>
  <c r="G1454" i="1"/>
  <c r="H1420" i="1"/>
  <c r="H1241" i="1"/>
  <c r="H1264" i="1"/>
  <c r="E291" i="9"/>
  <c r="B291" i="9" s="1"/>
  <c r="H1240" i="1"/>
  <c r="H1227" i="1"/>
  <c r="G1227" i="1"/>
  <c r="E297" i="9"/>
  <c r="B297" i="9" s="1"/>
  <c r="E302" i="9"/>
  <c r="B302" i="9" s="1"/>
  <c r="E295" i="9"/>
  <c r="B295" i="9" s="1"/>
  <c r="E32" i="9"/>
  <c r="B32" i="9" s="1"/>
  <c r="E293" i="9"/>
  <c r="B293" i="9" s="1"/>
  <c r="G288" i="1"/>
  <c r="G821" i="1"/>
  <c r="E69" i="9"/>
  <c r="B69" i="9" s="1"/>
  <c r="H669" i="1"/>
  <c r="E33" i="9"/>
  <c r="B33" i="9" s="1"/>
  <c r="E27" i="9"/>
  <c r="B27" i="9" s="1"/>
  <c r="H248" i="1"/>
  <c r="G255" i="1"/>
  <c r="G256" i="1"/>
  <c r="G208" i="1"/>
  <c r="H206" i="1"/>
  <c r="G413" i="1"/>
  <c r="E643" i="4"/>
  <c r="D637" i="1" s="1"/>
  <c r="G643" i="1"/>
  <c r="H642" i="1"/>
  <c r="H645" i="1"/>
  <c r="G649" i="1"/>
  <c r="G647" i="1"/>
  <c r="E23" i="9"/>
  <c r="B23" i="9" s="1"/>
  <c r="B275" i="9"/>
  <c r="F215" i="9"/>
  <c r="B215" i="9" s="1"/>
  <c r="E286" i="9"/>
  <c r="B286" i="9" s="1"/>
  <c r="E300" i="9"/>
  <c r="B300" i="9" s="1"/>
  <c r="G1510" i="1"/>
  <c r="G1504" i="1"/>
  <c r="H1501" i="1"/>
  <c r="G1502" i="1"/>
  <c r="G1492" i="1"/>
  <c r="C1483" i="1"/>
  <c r="G1483" i="1" s="1"/>
  <c r="H1485" i="1"/>
  <c r="D42" i="8"/>
  <c r="K1450" i="9" s="1"/>
  <c r="C1481" i="1"/>
  <c r="H1481" i="1" s="1"/>
  <c r="F258" i="5"/>
  <c r="C1235" i="1"/>
  <c r="F259" i="5"/>
  <c r="H1233" i="1"/>
  <c r="G1232" i="1"/>
  <c r="G1225" i="1"/>
  <c r="E281" i="9"/>
  <c r="B281" i="9" s="1"/>
  <c r="G1223" i="1"/>
  <c r="G1218" i="1"/>
  <c r="G1217" i="1"/>
  <c r="D237" i="5"/>
  <c r="C1214" i="1" s="1"/>
  <c r="C1215" i="1"/>
  <c r="H1217" i="1"/>
  <c r="F239" i="5"/>
  <c r="H1274" i="1"/>
  <c r="G1274" i="1"/>
  <c r="E292" i="9"/>
  <c r="B292" i="9" s="1"/>
  <c r="H1165" i="1"/>
  <c r="H307" i="9"/>
  <c r="D1154" i="1"/>
  <c r="F180" i="5"/>
  <c r="H1160" i="1"/>
  <c r="G1151" i="1"/>
  <c r="F170" i="5"/>
  <c r="E287" i="9"/>
  <c r="B287" i="9" s="1"/>
  <c r="E290" i="9"/>
  <c r="B290" i="9" s="1"/>
  <c r="G1244" i="1"/>
  <c r="E285" i="9"/>
  <c r="B285" i="9" s="1"/>
  <c r="G1050" i="1"/>
  <c r="H1048" i="1"/>
  <c r="H1034" i="1"/>
  <c r="F56" i="5"/>
  <c r="H1032" i="1"/>
  <c r="H1030" i="1"/>
  <c r="G1028" i="1"/>
  <c r="G1022" i="1"/>
  <c r="G1018" i="1"/>
  <c r="G1006" i="1"/>
  <c r="G996" i="1"/>
  <c r="H1023" i="1"/>
  <c r="H1025" i="1"/>
  <c r="G1019" i="1"/>
  <c r="H1019" i="1"/>
  <c r="G1020" i="1"/>
  <c r="G1013" i="1"/>
  <c r="H1013" i="1"/>
  <c r="F35" i="5"/>
  <c r="G1004" i="1"/>
  <c r="G1003" i="1"/>
  <c r="G1002" i="1"/>
  <c r="G997" i="1"/>
  <c r="H999" i="1"/>
  <c r="F19" i="5"/>
  <c r="H998" i="1"/>
  <c r="H997" i="1"/>
  <c r="H991" i="1"/>
  <c r="H995" i="1"/>
  <c r="F13" i="5"/>
  <c r="G991" i="1"/>
  <c r="D12" i="5"/>
  <c r="C990" i="1" s="1"/>
  <c r="H993" i="1"/>
  <c r="G987" i="1"/>
  <c r="H987" i="1"/>
  <c r="F418" i="4"/>
  <c r="H412" i="1"/>
  <c r="H411" i="1"/>
  <c r="E644" i="4"/>
  <c r="D638" i="1" s="1"/>
  <c r="H125" i="1"/>
  <c r="E124" i="4"/>
  <c r="D120" i="1" s="1"/>
  <c r="F128" i="4"/>
  <c r="H121" i="1"/>
  <c r="F125" i="4"/>
  <c r="F106" i="4"/>
  <c r="F112" i="4"/>
  <c r="E38" i="9"/>
  <c r="B38" i="9" s="1"/>
  <c r="F217" i="9"/>
  <c r="B217" i="9" s="1"/>
  <c r="F82" i="4"/>
  <c r="F83" i="4"/>
  <c r="G70" i="1"/>
  <c r="H66" i="1"/>
  <c r="E31" i="9"/>
  <c r="B31" i="9" s="1"/>
  <c r="H668" i="1"/>
  <c r="E30" i="9"/>
  <c r="B30" i="9" s="1"/>
  <c r="F50" i="4"/>
  <c r="G364" i="1"/>
  <c r="G262" i="1"/>
  <c r="E196" i="4"/>
  <c r="D192" i="1" s="1"/>
  <c r="F223" i="9"/>
  <c r="B223" i="9" s="1"/>
  <c r="E45" i="9"/>
  <c r="B45" i="9" s="1"/>
  <c r="E44" i="9"/>
  <c r="B44" i="9" s="1"/>
  <c r="E43" i="9"/>
  <c r="B43" i="9" s="1"/>
  <c r="B219" i="9"/>
  <c r="H173" i="1"/>
  <c r="G165" i="1"/>
  <c r="E163" i="4"/>
  <c r="D159" i="1" s="1"/>
  <c r="G163" i="1"/>
  <c r="G160" i="1"/>
  <c r="F164" i="4"/>
  <c r="G710" i="1"/>
  <c r="F218" i="9"/>
  <c r="E152" i="4"/>
  <c r="H1215" i="1"/>
  <c r="G1215" i="1"/>
  <c r="H1425" i="1"/>
  <c r="G1425" i="1"/>
  <c r="H1434" i="1"/>
  <c r="G1434" i="1"/>
  <c r="H1449" i="1"/>
  <c r="J1449" i="1"/>
  <c r="G1032" i="1"/>
  <c r="G1062" i="1"/>
  <c r="H1078" i="1"/>
  <c r="H1086" i="1"/>
  <c r="H1094" i="1"/>
  <c r="H1102" i="1"/>
  <c r="H1110" i="1"/>
  <c r="H1132" i="1"/>
  <c r="H1138" i="1"/>
  <c r="G1138" i="1"/>
  <c r="H1144" i="1"/>
  <c r="G1144" i="1"/>
  <c r="H1154" i="1"/>
  <c r="G1154" i="1"/>
  <c r="G1030" i="1"/>
  <c r="G1035" i="1"/>
  <c r="H1039" i="1"/>
  <c r="G1049" i="1"/>
  <c r="H1053" i="1"/>
  <c r="G1060" i="1"/>
  <c r="H1069" i="1"/>
  <c r="G1076" i="1"/>
  <c r="G1079" i="1"/>
  <c r="H1081" i="1"/>
  <c r="G1087" i="1"/>
  <c r="H1089" i="1"/>
  <c r="G1095" i="1"/>
  <c r="H1097" i="1"/>
  <c r="G1103" i="1"/>
  <c r="H1105" i="1"/>
  <c r="G1111" i="1"/>
  <c r="H1116" i="1"/>
  <c r="G1125" i="1"/>
  <c r="H1127" i="1"/>
  <c r="G1133" i="1"/>
  <c r="H1135" i="1"/>
  <c r="G1139" i="1"/>
  <c r="H1148" i="1"/>
  <c r="G1148" i="1"/>
  <c r="H1151" i="1"/>
  <c r="H1161" i="1"/>
  <c r="G1165" i="1"/>
  <c r="H1177" i="1"/>
  <c r="G1181" i="1"/>
  <c r="H1193" i="1"/>
  <c r="G1197" i="1"/>
  <c r="H1221" i="1"/>
  <c r="H1409" i="1"/>
  <c r="G1409" i="1"/>
  <c r="H1418" i="1"/>
  <c r="G1418" i="1"/>
  <c r="G1033" i="1"/>
  <c r="H1037" i="1"/>
  <c r="G1047" i="1"/>
  <c r="H1051" i="1"/>
  <c r="G1063" i="1"/>
  <c r="H1067" i="1"/>
  <c r="G1117" i="1"/>
  <c r="H1119" i="1"/>
  <c r="H1142" i="1"/>
  <c r="G1142" i="1"/>
  <c r="H1145" i="1"/>
  <c r="G1149" i="1"/>
  <c r="H1155" i="1"/>
  <c r="G1159" i="1"/>
  <c r="H1171" i="1"/>
  <c r="G1175" i="1"/>
  <c r="H1187" i="1"/>
  <c r="G1191" i="1"/>
  <c r="H1203" i="1"/>
  <c r="H1207" i="1"/>
  <c r="G1212" i="1"/>
  <c r="H1247" i="1"/>
  <c r="G1247" i="1"/>
  <c r="H1263" i="1"/>
  <c r="G1263" i="1"/>
  <c r="H1279" i="1"/>
  <c r="G1279" i="1"/>
  <c r="G1031" i="1"/>
  <c r="G1061" i="1"/>
  <c r="G1077" i="1"/>
  <c r="G1085" i="1"/>
  <c r="G1093" i="1"/>
  <c r="G1101" i="1"/>
  <c r="G1109" i="1"/>
  <c r="G1131" i="1"/>
  <c r="H1136" i="1"/>
  <c r="G1136" i="1"/>
  <c r="G1143" i="1"/>
  <c r="G1169" i="1"/>
  <c r="G1185" i="1"/>
  <c r="G1201" i="1"/>
  <c r="G1210" i="1"/>
  <c r="H1223" i="1"/>
  <c r="H1231" i="1"/>
  <c r="G1231" i="1"/>
  <c r="G1237" i="1"/>
  <c r="H1297" i="1"/>
  <c r="G1297" i="1"/>
  <c r="H1146" i="1"/>
  <c r="G1146" i="1"/>
  <c r="H1156" i="1"/>
  <c r="G1156" i="1"/>
  <c r="H1031" i="1"/>
  <c r="G1038" i="1"/>
  <c r="G1043" i="1"/>
  <c r="G1052" i="1"/>
  <c r="G1057" i="1"/>
  <c r="H1061" i="1"/>
  <c r="G1068" i="1"/>
  <c r="G1073" i="1"/>
  <c r="H1077" i="1"/>
  <c r="G1083" i="1"/>
  <c r="H1085" i="1"/>
  <c r="G1091" i="1"/>
  <c r="H1093" i="1"/>
  <c r="G1099" i="1"/>
  <c r="H1101" i="1"/>
  <c r="G1107" i="1"/>
  <c r="H1109" i="1"/>
  <c r="H1120" i="1"/>
  <c r="G1129" i="1"/>
  <c r="H1131" i="1"/>
  <c r="H1140" i="1"/>
  <c r="G1140" i="1"/>
  <c r="H1143" i="1"/>
  <c r="G1147" i="1"/>
  <c r="G1157" i="1"/>
  <c r="H1169" i="1"/>
  <c r="G1173" i="1"/>
  <c r="H1185" i="1"/>
  <c r="G1189" i="1"/>
  <c r="H1201" i="1"/>
  <c r="G1205" i="1"/>
  <c r="H1208" i="1"/>
  <c r="G1208" i="1"/>
  <c r="H1237" i="1"/>
  <c r="H1029" i="1"/>
  <c r="G1041" i="1"/>
  <c r="H1045" i="1"/>
  <c r="G1055" i="1"/>
  <c r="H1059" i="1"/>
  <c r="G1071" i="1"/>
  <c r="H1075" i="1"/>
  <c r="G1113" i="1"/>
  <c r="H1115" i="1"/>
  <c r="G1121" i="1"/>
  <c r="H1123" i="1"/>
  <c r="H1137" i="1"/>
  <c r="G1141" i="1"/>
  <c r="H1150" i="1"/>
  <c r="G1150" i="1"/>
  <c r="H1163" i="1"/>
  <c r="G1167" i="1"/>
  <c r="H1179" i="1"/>
  <c r="G1183" i="1"/>
  <c r="H1195" i="1"/>
  <c r="G1199" i="1"/>
  <c r="H1311" i="1"/>
  <c r="G1311" i="1"/>
  <c r="H1498" i="1"/>
  <c r="G1498" i="1"/>
  <c r="H1479" i="1"/>
  <c r="J1479" i="1"/>
  <c r="H1206" i="1"/>
  <c r="H1238" i="1"/>
  <c r="H1330" i="1"/>
  <c r="G1330" i="1"/>
  <c r="H1338" i="1"/>
  <c r="G1338" i="1"/>
  <c r="H1346" i="1"/>
  <c r="G1346" i="1"/>
  <c r="H1354" i="1"/>
  <c r="G1354" i="1"/>
  <c r="H1362" i="1"/>
  <c r="G1362" i="1"/>
  <c r="H1370" i="1"/>
  <c r="G1370" i="1"/>
  <c r="H1378" i="1"/>
  <c r="G1378" i="1"/>
  <c r="H1384" i="1"/>
  <c r="G1384" i="1"/>
  <c r="H1392" i="1"/>
  <c r="G1392" i="1"/>
  <c r="H1400" i="1"/>
  <c r="G1400" i="1"/>
  <c r="H1432" i="1"/>
  <c r="G1432" i="1"/>
  <c r="H1437" i="1"/>
  <c r="G1437"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13" i="1"/>
  <c r="H1218" i="1"/>
  <c r="H1234" i="1"/>
  <c r="H1336" i="1"/>
  <c r="G1336" i="1"/>
  <c r="H1344" i="1"/>
  <c r="G1344" i="1"/>
  <c r="H1352" i="1"/>
  <c r="G1352" i="1"/>
  <c r="H1360" i="1"/>
  <c r="G1360" i="1"/>
  <c r="H1368" i="1"/>
  <c r="G1368" i="1"/>
  <c r="H1376" i="1"/>
  <c r="G1376" i="1"/>
  <c r="H1390" i="1"/>
  <c r="G1390" i="1"/>
  <c r="H1398" i="1"/>
  <c r="G1398" i="1"/>
  <c r="H1416" i="1"/>
  <c r="G1416" i="1"/>
  <c r="H1427" i="1"/>
  <c r="G1427" i="1"/>
  <c r="E263" i="4"/>
  <c r="D259" i="1" s="1"/>
  <c r="H1216" i="1"/>
  <c r="H1232" i="1"/>
  <c r="H1404" i="1"/>
  <c r="G1404" i="1"/>
  <c r="H1334" i="1"/>
  <c r="G1334" i="1"/>
  <c r="H1342" i="1"/>
  <c r="G1342" i="1"/>
  <c r="H1350" i="1"/>
  <c r="G1350" i="1"/>
  <c r="H1358" i="1"/>
  <c r="G1358" i="1"/>
  <c r="H1366" i="1"/>
  <c r="G1366" i="1"/>
  <c r="H1374" i="1"/>
  <c r="G1374" i="1"/>
  <c r="H1382" i="1"/>
  <c r="G1382" i="1"/>
  <c r="H1388" i="1"/>
  <c r="G1388" i="1"/>
  <c r="H1396" i="1"/>
  <c r="G1396" i="1"/>
  <c r="H1411" i="1"/>
  <c r="G1411" i="1"/>
  <c r="I1444" i="1"/>
  <c r="H1505" i="1"/>
  <c r="G1505" i="1"/>
  <c r="H1210" i="1"/>
  <c r="H1226" i="1"/>
  <c r="H1332" i="1"/>
  <c r="G1332" i="1"/>
  <c r="H1340" i="1"/>
  <c r="G1340" i="1"/>
  <c r="H1348" i="1"/>
  <c r="G1348" i="1"/>
  <c r="H1356" i="1"/>
  <c r="G1356" i="1"/>
  <c r="H1364" i="1"/>
  <c r="G1364" i="1"/>
  <c r="H1372" i="1"/>
  <c r="G1372" i="1"/>
  <c r="H1380" i="1"/>
  <c r="G1380" i="1"/>
  <c r="H1386" i="1"/>
  <c r="G1386" i="1"/>
  <c r="H1394" i="1"/>
  <c r="G1394" i="1"/>
  <c r="H1402" i="1"/>
  <c r="G1402" i="1"/>
  <c r="G1491" i="1"/>
  <c r="H1491" i="1"/>
  <c r="J1456" i="1"/>
  <c r="G1456" i="1"/>
  <c r="J1460" i="1"/>
  <c r="G1460" i="1"/>
  <c r="J1473" i="1"/>
  <c r="G1473" i="1"/>
  <c r="I1473" i="1" s="1"/>
  <c r="H1506" i="1"/>
  <c r="G1506" i="1"/>
  <c r="H1513" i="1"/>
  <c r="G1513" i="1"/>
  <c r="H1521" i="1"/>
  <c r="G1521" i="1"/>
  <c r="H1529" i="1"/>
  <c r="G1529" i="1"/>
  <c r="H1537" i="1"/>
  <c r="G1537" i="1"/>
  <c r="H1545" i="1"/>
  <c r="G1545" i="1"/>
  <c r="H1553" i="1"/>
  <c r="G1553" i="1"/>
  <c r="H1561" i="1"/>
  <c r="G1561" i="1"/>
  <c r="H1569" i="1"/>
  <c r="G1569" i="1"/>
  <c r="H1577" i="1"/>
  <c r="G1577" i="1"/>
  <c r="H1456" i="1"/>
  <c r="H1460" i="1"/>
  <c r="H1473" i="1"/>
  <c r="H1499" i="1"/>
  <c r="H1514" i="1"/>
  <c r="G1514" i="1"/>
  <c r="H1522" i="1"/>
  <c r="G1522" i="1"/>
  <c r="H1530" i="1"/>
  <c r="G1530" i="1"/>
  <c r="H1538" i="1"/>
  <c r="G1538" i="1"/>
  <c r="H1546" i="1"/>
  <c r="G1546" i="1"/>
  <c r="H1554" i="1"/>
  <c r="G1554" i="1"/>
  <c r="H1562" i="1"/>
  <c r="G1562" i="1"/>
  <c r="H1570" i="1"/>
  <c r="G1570" i="1"/>
  <c r="H1578" i="1"/>
  <c r="G1578" i="1"/>
  <c r="D263" i="4"/>
  <c r="F268" i="4"/>
  <c r="D311" i="4"/>
  <c r="F317" i="4"/>
  <c r="F495" i="4"/>
  <c r="D484" i="4"/>
  <c r="D515" i="4"/>
  <c r="F516" i="4"/>
  <c r="J1440" i="1"/>
  <c r="J1444" i="1"/>
  <c r="H1454" i="1"/>
  <c r="G1457" i="1"/>
  <c r="G1461" i="1"/>
  <c r="J1463" i="1"/>
  <c r="G1463" i="1"/>
  <c r="I1463" i="1" s="1"/>
  <c r="I1465" i="1"/>
  <c r="J1467" i="1"/>
  <c r="G1467" i="1"/>
  <c r="I1467" i="1" s="1"/>
  <c r="G1474" i="1"/>
  <c r="I1474" i="1" s="1"/>
  <c r="H1507" i="1"/>
  <c r="I25" i="3"/>
  <c r="D1329" i="1"/>
  <c r="J1446" i="1"/>
  <c r="G1446" i="1"/>
  <c r="J1450" i="1"/>
  <c r="G1450" i="1"/>
  <c r="I1450" i="1" s="1"/>
  <c r="J1476" i="1"/>
  <c r="G1476" i="1"/>
  <c r="D1469" i="1"/>
  <c r="I31" i="3"/>
  <c r="G1407" i="1"/>
  <c r="G1421" i="1"/>
  <c r="G1442" i="1"/>
  <c r="I1442" i="1" s="1"/>
  <c r="H1446" i="1"/>
  <c r="H1450" i="1"/>
  <c r="H1457" i="1"/>
  <c r="H1461" i="1"/>
  <c r="G1464" i="1"/>
  <c r="I1464" i="1" s="1"/>
  <c r="G1468" i="1"/>
  <c r="I1468" i="1" s="1"/>
  <c r="H1474" i="1"/>
  <c r="H1476" i="1"/>
  <c r="D163" i="4"/>
  <c r="F188" i="4"/>
  <c r="I1447" i="1"/>
  <c r="I1451" i="1"/>
  <c r="I1477" i="1"/>
  <c r="H1482" i="1"/>
  <c r="G1482" i="1"/>
  <c r="H1489" i="1"/>
  <c r="G1489" i="1"/>
  <c r="D215" i="4"/>
  <c r="F216" i="4"/>
  <c r="J1439" i="1"/>
  <c r="H1439" i="1"/>
  <c r="I1439" i="1" s="1"/>
  <c r="G1441" i="1"/>
  <c r="I1441" i="1" s="1"/>
  <c r="J1441" i="1"/>
  <c r="J1443" i="1"/>
  <c r="H1443" i="1"/>
  <c r="I1443" i="1" s="1"/>
  <c r="G1449" i="1"/>
  <c r="I1449" i="1" s="1"/>
  <c r="G1453" i="1"/>
  <c r="G1479" i="1"/>
  <c r="I1479" i="1" s="1"/>
  <c r="H1490" i="1"/>
  <c r="G1490" i="1"/>
  <c r="H1497" i="1"/>
  <c r="G1497" i="1"/>
  <c r="F252" i="4"/>
  <c r="F51" i="4"/>
  <c r="F225" i="4"/>
  <c r="D472" i="4"/>
  <c r="E515" i="4"/>
  <c r="D509" i="1" s="1"/>
  <c r="F612" i="4"/>
  <c r="H1440" i="1"/>
  <c r="I1440" i="1" s="1"/>
  <c r="H1444" i="1"/>
  <c r="D44" i="4"/>
  <c r="D124" i="4"/>
  <c r="E133" i="4"/>
  <c r="D196" i="4"/>
  <c r="F259" i="4"/>
  <c r="E311" i="4"/>
  <c r="D306" i="1" s="1"/>
  <c r="D351" i="4"/>
  <c r="D7" i="5"/>
  <c r="G307" i="9"/>
  <c r="E307" i="9" s="1"/>
  <c r="B307" i="9" s="1"/>
  <c r="D176" i="5"/>
  <c r="F177" i="5"/>
  <c r="D363" i="4"/>
  <c r="D643" i="4"/>
  <c r="F416" i="4"/>
  <c r="E12" i="5"/>
  <c r="D5" i="7"/>
  <c r="B35" i="9"/>
  <c r="D529" i="4"/>
  <c r="F530" i="4"/>
  <c r="E567" i="4"/>
  <c r="D561" i="1" s="1"/>
  <c r="F69" i="5"/>
  <c r="E245" i="5"/>
  <c r="E237" i="5" s="1"/>
  <c r="F237" i="5" s="1"/>
  <c r="D5" i="6"/>
  <c r="F6" i="6"/>
  <c r="E114" i="6"/>
  <c r="F114" i="6" s="1"/>
  <c r="F115" i="6"/>
  <c r="E5" i="7"/>
  <c r="D459" i="4"/>
  <c r="F460" i="4"/>
  <c r="F106" i="5"/>
  <c r="D87" i="5"/>
  <c r="D134" i="5"/>
  <c r="F142" i="5"/>
  <c r="E141" i="6"/>
  <c r="H21" i="9"/>
  <c r="G21" i="9"/>
  <c r="D299" i="4"/>
  <c r="E363" i="4"/>
  <c r="E580" i="4"/>
  <c r="D574" i="1" s="1"/>
  <c r="D644" i="4"/>
  <c r="G310" i="9"/>
  <c r="E310" i="9" s="1"/>
  <c r="B310" i="9" s="1"/>
  <c r="F206" i="5"/>
  <c r="D7" i="4"/>
  <c r="E593" i="4"/>
  <c r="D587" i="1" s="1"/>
  <c r="E309" i="9"/>
  <c r="B309" i="9" s="1"/>
  <c r="D89" i="6"/>
  <c r="B80" i="9"/>
  <c r="B87" i="9"/>
  <c r="B119" i="9"/>
  <c r="B224" i="9"/>
  <c r="B265" i="9"/>
  <c r="F119" i="5"/>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D580" i="4"/>
  <c r="F8" i="5"/>
  <c r="F70" i="5"/>
  <c r="G289" i="9"/>
  <c r="F207" i="5"/>
  <c r="F36" i="6"/>
  <c r="B72" i="9"/>
  <c r="B79" i="9"/>
  <c r="B127" i="9"/>
  <c r="B218" i="9"/>
  <c r="B225" i="9"/>
  <c r="B232" i="9"/>
  <c r="B256" i="9"/>
  <c r="B266" i="9"/>
  <c r="F603" i="4"/>
  <c r="H289" i="9"/>
  <c r="G166" i="9"/>
  <c r="B249" i="9"/>
  <c r="D146" i="5"/>
  <c r="E176" i="5"/>
  <c r="B88" i="9"/>
  <c r="B216" i="9"/>
  <c r="E146" i="5"/>
  <c r="D1124" i="1" s="1"/>
  <c r="I10" i="9"/>
  <c r="B64" i="9"/>
  <c r="B71" i="9"/>
  <c r="B95" i="9"/>
  <c r="B104" i="9"/>
  <c r="B135" i="9"/>
  <c r="B226" i="9"/>
  <c r="B233" i="9"/>
  <c r="B240" i="9"/>
  <c r="B257" i="9"/>
  <c r="B267" i="9"/>
  <c r="G149" i="1" l="1"/>
  <c r="H1576" i="1"/>
  <c r="G1576" i="1"/>
  <c r="G312" i="9"/>
  <c r="E312" i="9" s="1"/>
  <c r="B312" i="9" s="1"/>
  <c r="H1483" i="1"/>
  <c r="I1457" i="1"/>
  <c r="F213" i="9"/>
  <c r="B213" i="9" s="1"/>
  <c r="G313" i="9"/>
  <c r="E313" i="9" s="1"/>
  <c r="B313" i="9" s="1"/>
  <c r="H19" i="9"/>
  <c r="E19" i="9" s="1"/>
  <c r="B19" i="9" s="1"/>
  <c r="G1481" i="1"/>
  <c r="I34" i="3"/>
  <c r="C1517" i="1"/>
  <c r="H1235" i="1"/>
  <c r="G1235" i="1"/>
  <c r="H23" i="3"/>
  <c r="D68" i="5"/>
  <c r="F12" i="5"/>
  <c r="E151" i="4"/>
  <c r="D147" i="1" s="1"/>
  <c r="D148" i="1"/>
  <c r="F152" i="4"/>
  <c r="H21" i="3"/>
  <c r="C1046" i="1"/>
  <c r="G317" i="9"/>
  <c r="E317" i="9" s="1"/>
  <c r="F5" i="6"/>
  <c r="D141" i="6"/>
  <c r="H24" i="3"/>
  <c r="C1299" i="1"/>
  <c r="F133" i="4"/>
  <c r="D129" i="1"/>
  <c r="G587" i="1"/>
  <c r="H587" i="1"/>
  <c r="D298" i="4"/>
  <c r="F299" i="4"/>
  <c r="C294" i="1"/>
  <c r="F245" i="5"/>
  <c r="D1222" i="1"/>
  <c r="F176" i="5"/>
  <c r="D175" i="5"/>
  <c r="H22" i="3"/>
  <c r="C1153" i="1"/>
  <c r="F124" i="4"/>
  <c r="C120" i="1"/>
  <c r="E289" i="9"/>
  <c r="B289" i="9" s="1"/>
  <c r="E166" i="9"/>
  <c r="B166" i="9" s="1"/>
  <c r="D6" i="4"/>
  <c r="F7" i="4"/>
  <c r="C3" i="1"/>
  <c r="E21" i="9"/>
  <c r="E68" i="5"/>
  <c r="F68" i="5" s="1"/>
  <c r="F44" i="4"/>
  <c r="C40" i="1"/>
  <c r="I1446" i="1"/>
  <c r="F311" i="4"/>
  <c r="C306" i="1"/>
  <c r="I1460" i="1"/>
  <c r="E350" i="4"/>
  <c r="D358" i="1"/>
  <c r="F580" i="4"/>
  <c r="C574" i="1"/>
  <c r="F89" i="6"/>
  <c r="C1383" i="1"/>
  <c r="F459" i="4"/>
  <c r="C453" i="1"/>
  <c r="E7" i="5"/>
  <c r="F7" i="5" s="1"/>
  <c r="D990" i="1"/>
  <c r="D6" i="5"/>
  <c r="H20" i="3"/>
  <c r="C985" i="1"/>
  <c r="E6" i="4"/>
  <c r="E165" i="9"/>
  <c r="B165" i="9" s="1"/>
  <c r="D1436" i="1"/>
  <c r="I29" i="3"/>
  <c r="G561" i="1"/>
  <c r="H561" i="1"/>
  <c r="D420" i="4"/>
  <c r="D350" i="4"/>
  <c r="F351" i="4"/>
  <c r="C346" i="1"/>
  <c r="E289" i="4"/>
  <c r="I17" i="3"/>
  <c r="G1329" i="1"/>
  <c r="H1329" i="1"/>
  <c r="E528" i="4"/>
  <c r="F263" i="4"/>
  <c r="C259" i="1"/>
  <c r="I1456" i="1"/>
  <c r="F472" i="4"/>
  <c r="C466" i="1"/>
  <c r="B192" i="9"/>
  <c r="I28" i="3"/>
  <c r="D1435" i="1"/>
  <c r="I23" i="3"/>
  <c r="D1214" i="1"/>
  <c r="F215" i="4"/>
  <c r="C211" i="1"/>
  <c r="H1469" i="1"/>
  <c r="G1469" i="1"/>
  <c r="F87" i="5"/>
  <c r="C1065" i="1"/>
  <c r="G315" i="9"/>
  <c r="E315" i="9" s="1"/>
  <c r="H29" i="3"/>
  <c r="C1436" i="1"/>
  <c r="E175" i="5"/>
  <c r="D1152" i="1" s="1"/>
  <c r="I22" i="3"/>
  <c r="D1153" i="1"/>
  <c r="F644" i="4"/>
  <c r="C638" i="1"/>
  <c r="D1408" i="1"/>
  <c r="I27" i="3"/>
  <c r="D528" i="4"/>
  <c r="F529" i="4"/>
  <c r="C523" i="1"/>
  <c r="F643" i="4"/>
  <c r="C637" i="1"/>
  <c r="D151" i="4"/>
  <c r="F163" i="4"/>
  <c r="C159" i="1"/>
  <c r="I1476" i="1"/>
  <c r="E420" i="4"/>
  <c r="F515" i="4"/>
  <c r="C509" i="1"/>
  <c r="F146" i="5"/>
  <c r="C1124" i="1"/>
  <c r="F134" i="5"/>
  <c r="C1112" i="1"/>
  <c r="F363" i="4"/>
  <c r="C358" i="1"/>
  <c r="F196" i="4"/>
  <c r="C192" i="1"/>
  <c r="E298" i="4"/>
  <c r="F484" i="4"/>
  <c r="C478" i="1"/>
  <c r="E311" i="9" l="1"/>
  <c r="G1517" i="1"/>
  <c r="H1517" i="1"/>
  <c r="H11" i="3"/>
  <c r="G148" i="1"/>
  <c r="H148" i="1"/>
  <c r="G159" i="1"/>
  <c r="H159" i="1"/>
  <c r="H478" i="1"/>
  <c r="G478" i="1"/>
  <c r="D289" i="4"/>
  <c r="D290" i="4" s="1"/>
  <c r="F151" i="4"/>
  <c r="H17" i="3"/>
  <c r="C147" i="1"/>
  <c r="G259" i="1"/>
  <c r="H259" i="1"/>
  <c r="G453" i="1"/>
  <c r="H453" i="1"/>
  <c r="G3" i="1"/>
  <c r="H3" i="1"/>
  <c r="H120" i="1"/>
  <c r="G120" i="1"/>
  <c r="H294" i="1"/>
  <c r="G294" i="1"/>
  <c r="E407" i="4"/>
  <c r="D402" i="1" s="1"/>
  <c r="D293" i="1"/>
  <c r="G637" i="1"/>
  <c r="H637" i="1"/>
  <c r="E290" i="4"/>
  <c r="D286" i="1" s="1"/>
  <c r="I16" i="3"/>
  <c r="E412" i="4"/>
  <c r="D2" i="1"/>
  <c r="H306" i="1"/>
  <c r="G306" i="1"/>
  <c r="F141" i="6"/>
  <c r="H28" i="3"/>
  <c r="C1435" i="1"/>
  <c r="H1408" i="1"/>
  <c r="G1408" i="1"/>
  <c r="G1124" i="1"/>
  <c r="H1124" i="1"/>
  <c r="H638" i="1"/>
  <c r="G638" i="1"/>
  <c r="G1065" i="1"/>
  <c r="H1065" i="1"/>
  <c r="H346" i="1"/>
  <c r="G346" i="1"/>
  <c r="H192" i="1"/>
  <c r="G192" i="1"/>
  <c r="G509" i="1"/>
  <c r="H509" i="1"/>
  <c r="E636" i="4"/>
  <c r="D630" i="1" s="1"/>
  <c r="D522" i="1"/>
  <c r="D408" i="4"/>
  <c r="F350" i="4"/>
  <c r="C345" i="1"/>
  <c r="G1383" i="1"/>
  <c r="H1383" i="1"/>
  <c r="F6" i="4"/>
  <c r="H16" i="3"/>
  <c r="D412" i="4"/>
  <c r="C2" i="1"/>
  <c r="G1153" i="1"/>
  <c r="H1153" i="1"/>
  <c r="F298" i="4"/>
  <c r="D407" i="4"/>
  <c r="C293" i="1"/>
  <c r="E316" i="9"/>
  <c r="B317" i="9"/>
  <c r="G1112" i="1"/>
  <c r="H1112" i="1"/>
  <c r="G211" i="1"/>
  <c r="H211" i="1"/>
  <c r="H990" i="1"/>
  <c r="G990" i="1"/>
  <c r="G1222" i="1"/>
  <c r="H1222" i="1"/>
  <c r="H1214" i="1"/>
  <c r="G1214" i="1"/>
  <c r="G523" i="1"/>
  <c r="H523" i="1"/>
  <c r="D635" i="4"/>
  <c r="F420" i="4"/>
  <c r="C414" i="1"/>
  <c r="H358" i="1"/>
  <c r="G358" i="1"/>
  <c r="E635" i="4"/>
  <c r="D629" i="1" s="1"/>
  <c r="D414" i="1"/>
  <c r="H574" i="1"/>
  <c r="G574" i="1"/>
  <c r="H40" i="1"/>
  <c r="G40" i="1"/>
  <c r="F175" i="5"/>
  <c r="C1152" i="1"/>
  <c r="D636" i="4"/>
  <c r="F528" i="4"/>
  <c r="C522" i="1"/>
  <c r="G278" i="9"/>
  <c r="C984" i="1"/>
  <c r="G129" i="1"/>
  <c r="H129" i="1"/>
  <c r="H466" i="1"/>
  <c r="G466" i="1"/>
  <c r="G1436" i="1"/>
  <c r="H1436" i="1"/>
  <c r="I21" i="3"/>
  <c r="D1046" i="1"/>
  <c r="H1046" i="1" s="1"/>
  <c r="B315" i="9"/>
  <c r="E314" i="9"/>
  <c r="I10" i="3" s="1"/>
  <c r="E413" i="4"/>
  <c r="E291" i="4"/>
  <c r="D287" i="1" s="1"/>
  <c r="D285" i="1"/>
  <c r="E6" i="5"/>
  <c r="F6" i="5" s="1"/>
  <c r="I20" i="3"/>
  <c r="D985" i="1"/>
  <c r="G985" i="1" s="1"/>
  <c r="E408" i="4"/>
  <c r="D403" i="1" s="1"/>
  <c r="D345" i="1"/>
  <c r="B21" i="9"/>
  <c r="G1299" i="1"/>
  <c r="H9" i="3"/>
  <c r="H1299" i="1"/>
  <c r="I11" i="3" l="1"/>
  <c r="N3" i="9"/>
  <c r="E640" i="4"/>
  <c r="E415" i="4"/>
  <c r="D410" i="1" s="1"/>
  <c r="D408" i="1"/>
  <c r="G147" i="1"/>
  <c r="H147" i="1"/>
  <c r="H1435" i="1"/>
  <c r="G1435" i="1"/>
  <c r="F408" i="4"/>
  <c r="C403" i="1"/>
  <c r="G1046" i="1"/>
  <c r="F636" i="4"/>
  <c r="C630" i="1"/>
  <c r="D413" i="4"/>
  <c r="D291" i="4"/>
  <c r="F289" i="4"/>
  <c r="C285" i="1"/>
  <c r="H1152" i="1"/>
  <c r="G1152" i="1"/>
  <c r="H2" i="1"/>
  <c r="G2" i="1"/>
  <c r="H985" i="1"/>
  <c r="K3" i="9"/>
  <c r="I9" i="3"/>
  <c r="F290" i="4"/>
  <c r="C286" i="1"/>
  <c r="F407" i="4"/>
  <c r="C402" i="1"/>
  <c r="H278" i="9"/>
  <c r="E278" i="9" s="1"/>
  <c r="D984" i="1"/>
  <c r="H8" i="3" s="1"/>
  <c r="G284" i="9"/>
  <c r="E284" i="9" s="1"/>
  <c r="B284" i="9" s="1"/>
  <c r="H414" i="1"/>
  <c r="G414" i="1"/>
  <c r="D639" i="4"/>
  <c r="F412" i="4"/>
  <c r="C407" i="1"/>
  <c r="G345" i="1"/>
  <c r="H345" i="1"/>
  <c r="F635" i="4"/>
  <c r="C629" i="1"/>
  <c r="H522" i="1"/>
  <c r="G522" i="1"/>
  <c r="G293" i="1"/>
  <c r="H293" i="1"/>
  <c r="E639" i="4"/>
  <c r="E414" i="4"/>
  <c r="D409" i="1" s="1"/>
  <c r="D407" i="1"/>
  <c r="M3" i="9" l="1"/>
  <c r="B278" i="9"/>
  <c r="E277" i="9"/>
  <c r="I8" i="3" s="1"/>
  <c r="E642" i="4"/>
  <c r="D634" i="1"/>
  <c r="D640" i="4"/>
  <c r="D641" i="4" s="1"/>
  <c r="F413" i="4"/>
  <c r="D415" i="4"/>
  <c r="C408" i="1"/>
  <c r="F639" i="4"/>
  <c r="C633" i="1"/>
  <c r="G984" i="1"/>
  <c r="H984" i="1"/>
  <c r="G407" i="1"/>
  <c r="H407" i="1"/>
  <c r="F291" i="4"/>
  <c r="C287" i="1"/>
  <c r="D414" i="4"/>
  <c r="H286" i="1"/>
  <c r="G286" i="1"/>
  <c r="G629" i="1"/>
  <c r="H629" i="1"/>
  <c r="G403" i="1"/>
  <c r="H403" i="1"/>
  <c r="H402" i="1"/>
  <c r="G402" i="1"/>
  <c r="H630" i="1"/>
  <c r="G630" i="1"/>
  <c r="G285" i="1"/>
  <c r="H285" i="1"/>
  <c r="E641" i="4"/>
  <c r="D633" i="1"/>
  <c r="D642" i="4" l="1"/>
  <c r="D645" i="4" s="1"/>
  <c r="F640" i="4"/>
  <c r="C634" i="1"/>
  <c r="F414" i="4"/>
  <c r="C409" i="1"/>
  <c r="G633" i="1"/>
  <c r="H633" i="1"/>
  <c r="E646" i="4"/>
  <c r="D636" i="1"/>
  <c r="F641" i="4"/>
  <c r="C635" i="1"/>
  <c r="E645" i="4"/>
  <c r="D635" i="1"/>
  <c r="H408" i="1"/>
  <c r="G408" i="1"/>
  <c r="G287" i="1"/>
  <c r="H287" i="1"/>
  <c r="F415" i="4"/>
  <c r="C410" i="1"/>
  <c r="I19" i="3" l="1"/>
  <c r="D640" i="1"/>
  <c r="H410" i="1"/>
  <c r="G410" i="1"/>
  <c r="I18" i="3"/>
  <c r="D639" i="1"/>
  <c r="G409" i="1"/>
  <c r="H409" i="1"/>
  <c r="G635" i="1"/>
  <c r="H635" i="1"/>
  <c r="H634" i="1"/>
  <c r="G634" i="1"/>
  <c r="F645" i="4"/>
  <c r="H18" i="3"/>
  <c r="C639" i="1"/>
  <c r="F642" i="4"/>
  <c r="D646" i="4"/>
  <c r="C636" i="1"/>
  <c r="G276" i="9"/>
  <c r="E276" i="9" s="1"/>
  <c r="B276" i="9" s="1"/>
  <c r="H636" i="1" l="1"/>
  <c r="G636" i="1"/>
  <c r="H7" i="3"/>
  <c r="G639" i="1"/>
  <c r="H639" i="1"/>
  <c r="H19" i="3"/>
  <c r="F646" i="4"/>
  <c r="C640" i="1"/>
  <c r="H640" i="1" l="1"/>
  <c r="G640" i="1"/>
  <c r="J3" i="9"/>
  <c r="G274" i="9" l="1"/>
  <c r="M272" i="9"/>
  <c r="L272" i="9"/>
  <c r="H274" i="9"/>
  <c r="H18" i="9"/>
  <c r="G18" i="9"/>
  <c r="J10" i="9"/>
  <c r="I7" i="9"/>
  <c r="K5" i="9"/>
  <c r="M16" i="9"/>
  <c r="L15" i="9"/>
  <c r="K13" i="9"/>
  <c r="M15" i="9"/>
  <c r="K7" i="9"/>
  <c r="I6" i="9"/>
  <c r="K6" i="9"/>
  <c r="J17" i="9"/>
  <c r="H15" i="9"/>
  <c r="I9" i="9"/>
  <c r="J9" i="9"/>
  <c r="I8" i="9"/>
  <c r="J12" i="9"/>
  <c r="K12" i="9"/>
  <c r="J6" i="9"/>
  <c r="J11" i="9"/>
  <c r="I5" i="9"/>
  <c r="K11" i="9"/>
  <c r="G17" i="9"/>
  <c r="K9" i="9"/>
  <c r="G16" i="9"/>
  <c r="J8" i="9"/>
  <c r="I11" i="9"/>
  <c r="I17" i="9"/>
  <c r="J5" i="9"/>
  <c r="L16" i="9"/>
  <c r="J7" i="9"/>
  <c r="H17" i="9"/>
  <c r="I13" i="9"/>
  <c r="K8" i="9"/>
  <c r="G15" i="9"/>
  <c r="H16" i="9"/>
  <c r="K10" i="9"/>
  <c r="I12" i="9"/>
  <c r="J13" i="9"/>
  <c r="F16" i="9" l="1"/>
  <c r="E12" i="9"/>
  <c r="B12" i="9" s="1"/>
  <c r="F15" i="9"/>
  <c r="E9" i="9"/>
  <c r="B9" i="9" s="1"/>
  <c r="F272" i="9"/>
  <c r="B272" i="9" s="1"/>
  <c r="E13" i="9"/>
  <c r="B13" i="9" s="1"/>
  <c r="E16" i="9"/>
  <c r="E18" i="9"/>
  <c r="B18" i="9" s="1"/>
  <c r="E15" i="9"/>
  <c r="E11" i="9"/>
  <c r="B11" i="9" s="1"/>
  <c r="E7" i="9"/>
  <c r="B7" i="9" s="1"/>
  <c r="E6" i="9"/>
  <c r="B6" i="9" s="1"/>
  <c r="E10" i="9"/>
  <c r="B10" i="9" s="1"/>
  <c r="E8" i="9"/>
  <c r="B8" i="9" s="1"/>
  <c r="E17" i="9"/>
  <c r="B17" i="9" s="1"/>
  <c r="F20" i="9"/>
  <c r="E5" i="9"/>
  <c r="E274" i="9"/>
  <c r="B16" i="9" l="1"/>
  <c r="F14" i="9"/>
  <c r="F3" i="9" s="1"/>
  <c r="B15" i="9"/>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<sst xmlns="http://schemas.openxmlformats.org/spreadsheetml/2006/main" count="4369" uniqueCount="3421">
  <si>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</si>
  <si>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</si>
  <si>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</si>
  <si>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</si>
  <si>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</si>
  <si>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</si>
  <si>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</si>
  <si>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</si>
  <si>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</si>
  <si>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</si>
  <si>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</si>
  <si>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</si>
  <si>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</si>
  <si>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</si>
  <si>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</si>
  <si>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</si>
  <si>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</si>
  <si>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</si>
  <si>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</si>
  <si>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</si>
  <si>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</si>
  <si>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</si>
  <si>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</si>
  <si>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</si>
  <si>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</si>
  <si>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</si>
  <si>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</si>
  <si>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</si>
  <si>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</si>
  <si>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</si>
  <si>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</si>
  <si>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OSNOVNA ŠKOLA  VIKTORA KOVAČIĆA </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</si>
  <si>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</si>
  <si>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</si>
  <si>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</si>
  <si>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</si>
  <si>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</si>
  <si>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</si>
  <si>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</si>
  <si>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</si>
  <si>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</si>
  <si>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</si>
  <si>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</si>
  <si>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</si>
  <si>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</si>
  <si>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</si>
  <si>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</si>
  <si>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</si>
  <si>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</si>
  <si>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16133 - OSNOVNA ŠKOLA  VIKTORA KOVAČIĆA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</si>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</sst>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1356364.97</v>
      </c>
      <c r="D2" s="6">
        <f>'PR-RAS'!E6</f>
        <v>1518625.1900000002</v>
      </c>
      <c r="E2" s="6">
        <v>0</v>
      </c>
      <c r="F2" s="6">
        <v>0</v>
      </c>
      <c r="G2" s="7">
        <f t="shared" ref="G2:G264" si="0">(B2/1000)*(C2*1+D2*2)</f>
        <v>4393.6153500000009</v>
      </c>
      <c r="H2" s="7">
        <f t="shared" ref="H2:H264" si="1">ABS(C2-ROUND(C2,0))+ABS(D2-ROUND(D2,0))</f>
        <v>0.22000000020489097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1161921.78</v>
      </c>
      <c r="D46" s="1">
        <f>'PR-RAS'!E50</f>
        <v>1334860.24</v>
      </c>
      <c r="E46" s="1">
        <v>0</v>
      </c>
      <c r="F46" s="1">
        <v>0</v>
      </c>
      <c r="G46" s="2">
        <f t="shared" si="0"/>
        <v>172423.90169999999</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1151073.1300000001</v>
      </c>
      <c r="D64" s="1">
        <f>'PR-RAS'!E68</f>
        <v>1305909.04</v>
      </c>
      <c r="E64" s="1">
        <v>0</v>
      </c>
      <c r="F64" s="1">
        <v>0</v>
      </c>
      <c r="G64" s="2">
        <f t="shared" si="0"/>
        <v>237062.14623000001</v>
      </c>
      <c r="H64" s="2">
        <f t="shared" si="1"/>
        <v>0.17000000015832484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1147074.1100000001</v>
      </c>
      <c r="D65" s="1">
        <f>'PR-RAS'!E69</f>
        <v>1301865.6100000001</v>
      </c>
      <c r="E65" s="1">
        <v>0</v>
      </c>
      <c r="F65" s="1">
        <v>0</v>
      </c>
      <c r="G65" s="2">
        <f t="shared" si="0"/>
        <v>240051.54112000001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3999.02</v>
      </c>
      <c r="D66" s="1">
        <f>'PR-RAS'!E70</f>
        <v>4043.43</v>
      </c>
      <c r="E66" s="1">
        <v>0</v>
      </c>
      <c r="F66" s="1">
        <v>0</v>
      </c>
      <c r="G66" s="2">
        <f t="shared" si="0"/>
        <v>785.58219999999994</v>
      </c>
      <c r="H66" s="2">
        <f t="shared" si="1"/>
        <v>0.4499999999998181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10848.65</v>
      </c>
      <c r="D70" s="1">
        <f>'PR-RAS'!E74</f>
        <v>28951.200000000001</v>
      </c>
      <c r="E70" s="1">
        <v>0</v>
      </c>
      <c r="F70" s="1">
        <v>0</v>
      </c>
      <c r="G70" s="2">
        <f t="shared" si="0"/>
        <v>4743.8224500000006</v>
      </c>
      <c r="H70" s="2">
        <f t="shared" si="1"/>
        <v>0.55000000000109139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7085.25</v>
      </c>
      <c r="D71" s="1">
        <f>'PR-RAS'!E75</f>
        <v>28951.200000000001</v>
      </c>
      <c r="E71" s="1">
        <v>0</v>
      </c>
      <c r="F71" s="1">
        <v>0</v>
      </c>
      <c r="G71" s="2">
        <f t="shared" si="0"/>
        <v>4549.1355000000003</v>
      </c>
      <c r="H71" s="2">
        <f t="shared" si="1"/>
        <v>0.4500000000007276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3763.4</v>
      </c>
      <c r="D72" s="1">
        <f>'PR-RAS'!E76</f>
        <v>0</v>
      </c>
      <c r="E72" s="1">
        <v>0</v>
      </c>
      <c r="F72" s="1">
        <v>0</v>
      </c>
      <c r="G72" s="2">
        <f t="shared" si="0"/>
        <v>267.20139999999998</v>
      </c>
      <c r="H72" s="2">
        <f t="shared" si="1"/>
        <v>0.40000000000009095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0.67</v>
      </c>
      <c r="D78" s="1">
        <f>'PR-RAS'!E82</f>
        <v>0.08</v>
      </c>
      <c r="E78" s="1">
        <v>0</v>
      </c>
      <c r="F78" s="1">
        <v>0</v>
      </c>
      <c r="G78" s="2">
        <f t="shared" si="0"/>
        <v>6.3910000000000008E-2</v>
      </c>
      <c r="H78" s="2">
        <f t="shared" si="1"/>
        <v>0.41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0.67</v>
      </c>
      <c r="D79" s="1">
        <f>'PR-RAS'!E83</f>
        <v>0.08</v>
      </c>
      <c r="E79" s="1">
        <v>0</v>
      </c>
      <c r="F79" s="1">
        <v>0</v>
      </c>
      <c r="G79" s="2">
        <f t="shared" si="0"/>
        <v>6.4740000000000006E-2</v>
      </c>
      <c r="H79" s="2">
        <f t="shared" si="1"/>
        <v>0.41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0.67</v>
      </c>
      <c r="D81" s="1">
        <f>'PR-RAS'!E85</f>
        <v>0.08</v>
      </c>
      <c r="E81" s="1">
        <v>0</v>
      </c>
      <c r="F81" s="1">
        <v>0</v>
      </c>
      <c r="G81" s="2">
        <f t="shared" si="0"/>
        <v>6.6400000000000001E-2</v>
      </c>
      <c r="H81" s="2">
        <f t="shared" si="1"/>
        <v>0.41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73740.070000000007</v>
      </c>
      <c r="D102" s="1">
        <f>'PR-RAS'!E106</f>
        <v>53846.11</v>
      </c>
      <c r="E102" s="1">
        <v>0</v>
      </c>
      <c r="F102" s="1">
        <v>0</v>
      </c>
      <c r="G102" s="2">
        <f t="shared" si="0"/>
        <v>18324.661290000004</v>
      </c>
      <c r="H102" s="2">
        <f t="shared" si="1"/>
        <v>0.180000000007567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73740.070000000007</v>
      </c>
      <c r="D108" s="1">
        <f>'PR-RAS'!E112</f>
        <v>53846.11</v>
      </c>
      <c r="E108" s="1">
        <v>0</v>
      </c>
      <c r="F108" s="1">
        <v>0</v>
      </c>
      <c r="G108" s="2">
        <f t="shared" si="0"/>
        <v>19413.25503</v>
      </c>
      <c r="H108" s="2">
        <f t="shared" si="1"/>
        <v>0.180000000007567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73740.070000000007</v>
      </c>
      <c r="D113" s="1">
        <f>'PR-RAS'!E117</f>
        <v>53846.11</v>
      </c>
      <c r="E113" s="1">
        <v>0</v>
      </c>
      <c r="F113" s="1">
        <v>0</v>
      </c>
      <c r="G113" s="2">
        <f t="shared" si="0"/>
        <v>20320.41648</v>
      </c>
      <c r="H113" s="2">
        <f t="shared" si="1"/>
        <v>0.180000000007567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13681.17</v>
      </c>
      <c r="D120" s="1">
        <f>'PR-RAS'!E124</f>
        <v>14213.600000000002</v>
      </c>
      <c r="E120" s="1">
        <v>0</v>
      </c>
      <c r="F120" s="1">
        <v>0</v>
      </c>
      <c r="G120" s="2">
        <f t="shared" si="0"/>
        <v>5010.8960299999999</v>
      </c>
      <c r="H120" s="2">
        <f t="shared" si="1"/>
        <v>0.56999999999788997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2998.84</v>
      </c>
      <c r="D121" s="1">
        <f>'PR-RAS'!E125</f>
        <v>4224.97</v>
      </c>
      <c r="E121" s="1">
        <v>0</v>
      </c>
      <c r="F121" s="1">
        <v>0</v>
      </c>
      <c r="G121" s="2">
        <f t="shared" si="0"/>
        <v>1373.8535999999999</v>
      </c>
      <c r="H121" s="2">
        <f t="shared" si="1"/>
        <v>0.18999999999959982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656.38</v>
      </c>
      <c r="D122" s="1">
        <f>'PR-RAS'!E126</f>
        <v>545.89</v>
      </c>
      <c r="E122" s="1">
        <v>0</v>
      </c>
      <c r="F122" s="1">
        <v>0</v>
      </c>
      <c r="G122" s="2">
        <f t="shared" si="0"/>
        <v>211.52735999999999</v>
      </c>
      <c r="H122" s="2">
        <f t="shared" si="1"/>
        <v>0.49000000000000909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2342.46</v>
      </c>
      <c r="D123" s="1">
        <f>'PR-RAS'!E127</f>
        <v>3679.08</v>
      </c>
      <c r="E123" s="1">
        <v>0</v>
      </c>
      <c r="F123" s="1">
        <v>0</v>
      </c>
      <c r="G123" s="2">
        <f t="shared" si="0"/>
        <v>1183.4756399999999</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10682.33</v>
      </c>
      <c r="D124" s="1">
        <f>'PR-RAS'!E128</f>
        <v>9988.630000000001</v>
      </c>
      <c r="E124" s="1">
        <v>0</v>
      </c>
      <c r="F124" s="1">
        <v>0</v>
      </c>
      <c r="G124" s="2">
        <f t="shared" si="0"/>
        <v>3771.1295700000005</v>
      </c>
      <c r="H124" s="2">
        <f t="shared" si="1"/>
        <v>0.69999999999890861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10274.469999999999</v>
      </c>
      <c r="D125" s="1">
        <f>'PR-RAS'!E129</f>
        <v>7642.14</v>
      </c>
      <c r="E125" s="1">
        <v>0</v>
      </c>
      <c r="F125" s="1">
        <v>0</v>
      </c>
      <c r="G125" s="2">
        <f t="shared" si="0"/>
        <v>3169.2849999999999</v>
      </c>
      <c r="H125" s="2">
        <f t="shared" si="1"/>
        <v>0.60999999999967258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407.86</v>
      </c>
      <c r="D126" s="1">
        <f>'PR-RAS'!E130</f>
        <v>2346.4899999999998</v>
      </c>
      <c r="E126" s="1">
        <v>0</v>
      </c>
      <c r="F126" s="1">
        <v>0</v>
      </c>
      <c r="G126" s="2">
        <f t="shared" si="0"/>
        <v>637.6049999999999</v>
      </c>
      <c r="H126" s="2">
        <f t="shared" si="1"/>
        <v>0.62999999999976808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107021.28</v>
      </c>
      <c r="D129" s="1">
        <f>'PR-RAS'!E133</f>
        <v>115705.16</v>
      </c>
      <c r="E129" s="1">
        <v>0</v>
      </c>
      <c r="F129" s="1">
        <v>0</v>
      </c>
      <c r="G129" s="2">
        <f t="shared" si="0"/>
        <v>43319.2448</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107021.28</v>
      </c>
      <c r="D130" s="1">
        <f>'PR-RAS'!E134</f>
        <v>115705.16</v>
      </c>
      <c r="E130" s="1">
        <v>0</v>
      </c>
      <c r="F130" s="1">
        <v>0</v>
      </c>
      <c r="G130" s="2">
        <f t="shared" si="0"/>
        <v>43657.676399999997</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106785.7</v>
      </c>
      <c r="D131" s="1">
        <f>'PR-RAS'!E135</f>
        <v>115705.16</v>
      </c>
      <c r="E131" s="1">
        <v>0</v>
      </c>
      <c r="F131" s="1">
        <v>0</v>
      </c>
      <c r="G131" s="2">
        <f t="shared" si="0"/>
        <v>43965.482600000003</v>
      </c>
      <c r="H131" s="2">
        <f t="shared" si="1"/>
        <v>0.46000000000640284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235.58</v>
      </c>
      <c r="D132" s="1">
        <f>'PR-RAS'!E136</f>
        <v>0</v>
      </c>
      <c r="E132" s="1">
        <v>0</v>
      </c>
      <c r="F132" s="1">
        <v>0</v>
      </c>
      <c r="G132" s="2">
        <f t="shared" si="0"/>
        <v>30.860980000000001</v>
      </c>
      <c r="H132" s="2">
        <f t="shared" si="1"/>
        <v>0.41999999999998749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1319799.71</v>
      </c>
      <c r="D147" s="1">
        <f>'PR-RAS'!E151</f>
        <v>1513013.75</v>
      </c>
      <c r="E147" s="1">
        <v>0</v>
      </c>
      <c r="F147" s="1">
        <v>0</v>
      </c>
      <c r="G147" s="2">
        <f t="shared" si="0"/>
        <v>634490.7726599999</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1068802.49</v>
      </c>
      <c r="D148" s="1">
        <f>'PR-RAS'!E152</f>
        <v>1204880.4000000001</v>
      </c>
      <c r="E148" s="1">
        <v>0</v>
      </c>
      <c r="F148" s="1">
        <v>0</v>
      </c>
      <c r="G148" s="2">
        <f t="shared" si="0"/>
        <v>511348.80362999998</v>
      </c>
      <c r="H148" s="2">
        <f t="shared" si="1"/>
        <v>0.89000000013038516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879800.61</v>
      </c>
      <c r="D149" s="1">
        <f>'PR-RAS'!E153</f>
        <v>998291.14</v>
      </c>
      <c r="E149" s="1">
        <v>0</v>
      </c>
      <c r="F149" s="1">
        <v>0</v>
      </c>
      <c r="G149" s="2">
        <f t="shared" si="0"/>
        <v>425704.66772000003</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851069.62</v>
      </c>
      <c r="D150" s="1">
        <f>'PR-RAS'!E154</f>
        <v>969111.32</v>
      </c>
      <c r="E150" s="1">
        <v>0</v>
      </c>
      <c r="F150" s="1">
        <v>0</v>
      </c>
      <c r="G150" s="2">
        <f t="shared" si="0"/>
        <v>415604.54673999996</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18980.939999999999</v>
      </c>
      <c r="D152" s="1">
        <f>'PR-RAS'!E156</f>
        <v>19278.3</v>
      </c>
      <c r="E152" s="1">
        <v>0</v>
      </c>
      <c r="F152" s="1">
        <v>0</v>
      </c>
      <c r="G152" s="2">
        <f t="shared" si="0"/>
        <v>8688.1685399999988</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9750.0499999999993</v>
      </c>
      <c r="D153" s="1">
        <f>'PR-RAS'!E157</f>
        <v>9901.52</v>
      </c>
      <c r="E153" s="1">
        <v>0</v>
      </c>
      <c r="F153" s="1">
        <v>0</v>
      </c>
      <c r="G153" s="2">
        <f t="shared" si="0"/>
        <v>4492.0696799999996</v>
      </c>
      <c r="H153" s="2">
        <f t="shared" si="1"/>
        <v>0.52999999999883585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45897.67</v>
      </c>
      <c r="D154" s="1">
        <f>'PR-RAS'!E158</f>
        <v>46722.55</v>
      </c>
      <c r="E154" s="1">
        <v>0</v>
      </c>
      <c r="F154" s="1">
        <v>0</v>
      </c>
      <c r="G154" s="2">
        <f t="shared" si="0"/>
        <v>21319.443810000001</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143104.21000000002</v>
      </c>
      <c r="D155" s="1">
        <f>'PR-RAS'!E159</f>
        <v>159866.71</v>
      </c>
      <c r="E155" s="1">
        <v>0</v>
      </c>
      <c r="F155" s="1">
        <v>0</v>
      </c>
      <c r="G155" s="2">
        <f t="shared" si="0"/>
        <v>71276.995020000002</v>
      </c>
      <c r="H155" s="2">
        <f t="shared" si="1"/>
        <v>0.50000000002910383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143084.14000000001</v>
      </c>
      <c r="D157" s="1">
        <f>'PR-RAS'!E161</f>
        <v>159866.71</v>
      </c>
      <c r="E157" s="1">
        <v>0</v>
      </c>
      <c r="F157" s="1">
        <v>0</v>
      </c>
      <c r="G157" s="2">
        <f t="shared" si="0"/>
        <v>72199.539359999995</v>
      </c>
      <c r="H157" s="2">
        <f t="shared" si="1"/>
        <v>0.43000000002211891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20.07</v>
      </c>
      <c r="D158" s="1">
        <f>'PR-RAS'!E162</f>
        <v>0</v>
      </c>
      <c r="E158" s="1">
        <v>0</v>
      </c>
      <c r="F158" s="1">
        <v>0</v>
      </c>
      <c r="G158" s="2">
        <f t="shared" si="0"/>
        <v>3.1509900000000002</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235374.8</v>
      </c>
      <c r="D159" s="1">
        <f>'PR-RAS'!E163</f>
        <v>291446.5</v>
      </c>
      <c r="E159" s="1">
        <v>0</v>
      </c>
      <c r="F159" s="1">
        <v>0</v>
      </c>
      <c r="G159" s="2">
        <f t="shared" si="0"/>
        <v>129286.31240000001</v>
      </c>
      <c r="H159" s="2">
        <f t="shared" si="1"/>
        <v>0.70000000001164153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75118.92</v>
      </c>
      <c r="D160" s="1">
        <f>'PR-RAS'!E164</f>
        <v>69665.77</v>
      </c>
      <c r="E160" s="1">
        <v>0</v>
      </c>
      <c r="F160" s="1">
        <v>0</v>
      </c>
      <c r="G160" s="2">
        <f t="shared" si="0"/>
        <v>34097.623140000003</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4765.0200000000004</v>
      </c>
      <c r="D161" s="1">
        <f>'PR-RAS'!E165</f>
        <v>9140.0499999999993</v>
      </c>
      <c r="E161" s="1">
        <v>0</v>
      </c>
      <c r="F161" s="1">
        <v>0</v>
      </c>
      <c r="G161" s="2">
        <f t="shared" si="0"/>
        <v>3687.2192</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49984.63</v>
      </c>
      <c r="D162" s="1">
        <f>'PR-RAS'!E166</f>
        <v>51101</v>
      </c>
      <c r="E162" s="1">
        <v>0</v>
      </c>
      <c r="F162" s="1">
        <v>0</v>
      </c>
      <c r="G162" s="2">
        <f t="shared" si="0"/>
        <v>24502.047430000002</v>
      </c>
      <c r="H162" s="2">
        <f t="shared" si="1"/>
        <v>0.37000000000261934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19909.39</v>
      </c>
      <c r="D163" s="1">
        <f>'PR-RAS'!E167</f>
        <v>8744</v>
      </c>
      <c r="E163" s="1">
        <v>0</v>
      </c>
      <c r="F163" s="1">
        <v>0</v>
      </c>
      <c r="G163" s="2">
        <f t="shared" si="0"/>
        <v>6058.3771800000004</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459.88</v>
      </c>
      <c r="D164" s="1">
        <f>'PR-RAS'!E168</f>
        <v>680.72</v>
      </c>
      <c r="E164" s="1">
        <v>0</v>
      </c>
      <c r="F164" s="1">
        <v>0</v>
      </c>
      <c r="G164" s="2">
        <f t="shared" si="0"/>
        <v>296.87516000000005</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106519.71999999999</v>
      </c>
      <c r="D165" s="1">
        <f>'PR-RAS'!E169</f>
        <v>126206.72000000002</v>
      </c>
      <c r="E165" s="1">
        <v>0</v>
      </c>
      <c r="F165" s="1">
        <v>0</v>
      </c>
      <c r="G165" s="2">
        <f t="shared" si="0"/>
        <v>58865.038240000009</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12302.24</v>
      </c>
      <c r="D166" s="1">
        <f>'PR-RAS'!E170</f>
        <v>13998.99</v>
      </c>
      <c r="E166" s="1">
        <v>0</v>
      </c>
      <c r="F166" s="1">
        <v>0</v>
      </c>
      <c r="G166" s="2">
        <f t="shared" si="0"/>
        <v>6649.5363000000007</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50802.93</v>
      </c>
      <c r="D167" s="1">
        <f>'PR-RAS'!E171</f>
        <v>71653.53</v>
      </c>
      <c r="E167" s="1">
        <v>0</v>
      </c>
      <c r="F167" s="1">
        <v>0</v>
      </c>
      <c r="G167" s="2">
        <f t="shared" si="0"/>
        <v>32222.25834</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39834.339999999997</v>
      </c>
      <c r="D168" s="1">
        <f>'PR-RAS'!E172</f>
        <v>38318.620000000003</v>
      </c>
      <c r="E168" s="1">
        <v>0</v>
      </c>
      <c r="F168" s="1">
        <v>0</v>
      </c>
      <c r="G168" s="2">
        <f t="shared" si="0"/>
        <v>19450.753860000001</v>
      </c>
      <c r="H168" s="2">
        <f t="shared" si="1"/>
        <v>0.7199999999938882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3498.09</v>
      </c>
      <c r="D169" s="1">
        <f>'PR-RAS'!E173</f>
        <v>2010.1</v>
      </c>
      <c r="E169" s="1">
        <v>0</v>
      </c>
      <c r="F169" s="1">
        <v>0</v>
      </c>
      <c r="G169" s="2">
        <f t="shared" si="0"/>
        <v>1263.0727200000001</v>
      </c>
      <c r="H169" s="2">
        <f t="shared" si="1"/>
        <v>0.19000000000005457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225.48</v>
      </c>
      <c r="E170" s="1">
        <v>0</v>
      </c>
      <c r="F170" s="1">
        <v>0</v>
      </c>
      <c r="G170" s="2">
        <f t="shared" si="0"/>
        <v>76.212240000000008</v>
      </c>
      <c r="H170" s="2">
        <f t="shared" si="1"/>
        <v>0.47999999999998977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82.12</v>
      </c>
      <c r="D172" s="1">
        <f>'PR-RAS'!E176</f>
        <v>0</v>
      </c>
      <c r="E172" s="1">
        <v>0</v>
      </c>
      <c r="F172" s="1">
        <v>0</v>
      </c>
      <c r="G172" s="2">
        <f t="shared" si="0"/>
        <v>14.042520000000001</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47110.729999999996</v>
      </c>
      <c r="D173" s="1">
        <f>'PR-RAS'!E177</f>
        <v>88161.63</v>
      </c>
      <c r="E173" s="1">
        <v>0</v>
      </c>
      <c r="F173" s="1">
        <v>0</v>
      </c>
      <c r="G173" s="2">
        <f t="shared" si="0"/>
        <v>38430.646279999994</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3788.13</v>
      </c>
      <c r="D174" s="1">
        <f>'PR-RAS'!E178</f>
        <v>8398.27</v>
      </c>
      <c r="E174" s="1">
        <v>0</v>
      </c>
      <c r="F174" s="1">
        <v>0</v>
      </c>
      <c r="G174" s="2">
        <f t="shared" si="0"/>
        <v>3561.1479100000001</v>
      </c>
      <c r="H174" s="2">
        <f t="shared" si="1"/>
        <v>0.4000000000005457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12439.69</v>
      </c>
      <c r="D175" s="1">
        <f>'PR-RAS'!E179</f>
        <v>45582.81</v>
      </c>
      <c r="E175" s="1">
        <v>0</v>
      </c>
      <c r="F175" s="1">
        <v>0</v>
      </c>
      <c r="G175" s="2">
        <f t="shared" si="0"/>
        <v>18027.323939999998</v>
      </c>
      <c r="H175" s="2">
        <f t="shared" si="1"/>
        <v>0.50000000000181899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664</v>
      </c>
      <c r="E176" s="1">
        <v>0</v>
      </c>
      <c r="F176" s="1">
        <v>0</v>
      </c>
      <c r="G176" s="2">
        <f t="shared" si="0"/>
        <v>232.39999999999998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8546.7099999999991</v>
      </c>
      <c r="D177" s="1">
        <f>'PR-RAS'!E181</f>
        <v>7819.72</v>
      </c>
      <c r="E177" s="1">
        <v>0</v>
      </c>
      <c r="F177" s="1">
        <v>0</v>
      </c>
      <c r="G177" s="2">
        <f t="shared" si="0"/>
        <v>4256.7623999999996</v>
      </c>
      <c r="H177" s="2">
        <f t="shared" si="1"/>
        <v>0.57000000000061846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663.61</v>
      </c>
      <c r="D178" s="1">
        <f>'PR-RAS'!E182</f>
        <v>1191.8</v>
      </c>
      <c r="E178" s="1">
        <v>0</v>
      </c>
      <c r="F178" s="1">
        <v>0</v>
      </c>
      <c r="G178" s="2">
        <f t="shared" si="0"/>
        <v>539.35617000000002</v>
      </c>
      <c r="H178" s="2">
        <f t="shared" si="1"/>
        <v>0.59000000000003183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2745.7</v>
      </c>
      <c r="D179" s="1">
        <f>'PR-RAS'!E183</f>
        <v>4046.84</v>
      </c>
      <c r="E179" s="1">
        <v>0</v>
      </c>
      <c r="F179" s="1">
        <v>0</v>
      </c>
      <c r="G179" s="2">
        <f t="shared" si="0"/>
        <v>1929.4096400000001</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1550.53</v>
      </c>
      <c r="D180" s="1">
        <f>'PR-RAS'!E184</f>
        <v>2163.0300000000002</v>
      </c>
      <c r="E180" s="1">
        <v>0</v>
      </c>
      <c r="F180" s="1">
        <v>0</v>
      </c>
      <c r="G180" s="2">
        <f t="shared" si="0"/>
        <v>1051.9096099999999</v>
      </c>
      <c r="H180" s="2">
        <f t="shared" si="1"/>
        <v>0.50000000000022737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2551.36</v>
      </c>
      <c r="D181" s="1">
        <f>'PR-RAS'!E185</f>
        <v>1550.63</v>
      </c>
      <c r="E181" s="1">
        <v>0</v>
      </c>
      <c r="F181" s="1">
        <v>0</v>
      </c>
      <c r="G181" s="2">
        <f t="shared" si="0"/>
        <v>1017.4716000000001</v>
      </c>
      <c r="H181" s="2">
        <f t="shared" si="1"/>
        <v>0.73000000000001819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14825</v>
      </c>
      <c r="D182" s="1">
        <f>'PR-RAS'!E186</f>
        <v>16744.53</v>
      </c>
      <c r="E182" s="1">
        <v>0</v>
      </c>
      <c r="F182" s="1">
        <v>0</v>
      </c>
      <c r="G182" s="2">
        <f t="shared" si="0"/>
        <v>8744.8448599999992</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486.1</v>
      </c>
      <c r="E183" s="1">
        <v>0</v>
      </c>
      <c r="F183" s="1">
        <v>0</v>
      </c>
      <c r="G183" s="2">
        <f t="shared" si="0"/>
        <v>176.94040000000001</v>
      </c>
      <c r="H183" s="2">
        <f t="shared" si="1"/>
        <v>0.10000000000002274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6625.43</v>
      </c>
      <c r="D184" s="1">
        <f>'PR-RAS'!E188</f>
        <v>6926.2800000000007</v>
      </c>
      <c r="E184" s="1">
        <v>0</v>
      </c>
      <c r="F184" s="1">
        <v>0</v>
      </c>
      <c r="G184" s="2">
        <f t="shared" si="0"/>
        <v>3747.47217</v>
      </c>
      <c r="H184" s="2">
        <f t="shared" si="1"/>
        <v>0.71000000000094587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1251.01</v>
      </c>
      <c r="D186" s="1">
        <f>'PR-RAS'!E190</f>
        <v>1250.99</v>
      </c>
      <c r="E186" s="1">
        <v>0</v>
      </c>
      <c r="F186" s="1">
        <v>0</v>
      </c>
      <c r="G186" s="2">
        <f t="shared" si="0"/>
        <v>694.30314999999996</v>
      </c>
      <c r="H186" s="2">
        <f t="shared" si="1"/>
        <v>1.999999999998181E-2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22.28</v>
      </c>
      <c r="D187" s="1">
        <f>'PR-RAS'!E191</f>
        <v>0</v>
      </c>
      <c r="E187" s="1">
        <v>0</v>
      </c>
      <c r="F187" s="1">
        <v>0</v>
      </c>
      <c r="G187" s="2">
        <f t="shared" si="0"/>
        <v>4.1440799999999998</v>
      </c>
      <c r="H187" s="2">
        <f t="shared" si="1"/>
        <v>0.28000000000000114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703.43</v>
      </c>
      <c r="D188" s="1">
        <f>'PR-RAS'!E192</f>
        <v>707.25</v>
      </c>
      <c r="E188" s="1">
        <v>0</v>
      </c>
      <c r="F188" s="1">
        <v>0</v>
      </c>
      <c r="G188" s="2">
        <f t="shared" si="0"/>
        <v>396.05290999999994</v>
      </c>
      <c r="H188" s="2">
        <f t="shared" si="1"/>
        <v>0.67999999999994998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1531.79</v>
      </c>
      <c r="D189" s="1">
        <f>'PR-RAS'!E193</f>
        <v>1664.43</v>
      </c>
      <c r="E189" s="1">
        <v>0</v>
      </c>
      <c r="F189" s="1">
        <v>0</v>
      </c>
      <c r="G189" s="2">
        <f t="shared" si="0"/>
        <v>913.80219999999997</v>
      </c>
      <c r="H189" s="2">
        <f t="shared" si="1"/>
        <v>0.64000000000010004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487.34</v>
      </c>
      <c r="D190" s="1">
        <f>'PR-RAS'!E194</f>
        <v>0</v>
      </c>
      <c r="E190" s="1">
        <v>0</v>
      </c>
      <c r="F190" s="1">
        <v>0</v>
      </c>
      <c r="G190" s="2">
        <f t="shared" si="0"/>
        <v>92.107259999999997</v>
      </c>
      <c r="H190" s="2">
        <f t="shared" si="1"/>
        <v>0.33999999999997499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2629.58</v>
      </c>
      <c r="D191" s="1">
        <f>'PR-RAS'!E195</f>
        <v>3303.61</v>
      </c>
      <c r="E191" s="1">
        <v>0</v>
      </c>
      <c r="F191" s="1">
        <v>0</v>
      </c>
      <c r="G191" s="2">
        <f t="shared" si="0"/>
        <v>1754.992</v>
      </c>
      <c r="H191" s="2">
        <f t="shared" si="1"/>
        <v>0.80999999999994543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1567.44</v>
      </c>
      <c r="D192" s="1">
        <f>'PR-RAS'!E196</f>
        <v>975.68000000000006</v>
      </c>
      <c r="E192" s="1">
        <v>0</v>
      </c>
      <c r="F192" s="1">
        <v>0</v>
      </c>
      <c r="G192" s="2">
        <f t="shared" si="0"/>
        <v>672.09080000000006</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1567.44</v>
      </c>
      <c r="D206" s="1">
        <f>'PR-RAS'!E210</f>
        <v>975.68000000000006</v>
      </c>
      <c r="E206" s="1">
        <v>0</v>
      </c>
      <c r="F206" s="1">
        <v>0</v>
      </c>
      <c r="G206" s="2">
        <f t="shared" si="0"/>
        <v>721.35400000000004</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1025.8</v>
      </c>
      <c r="D207" s="1">
        <f>'PR-RAS'!E211</f>
        <v>973.6</v>
      </c>
      <c r="E207" s="1">
        <v>0</v>
      </c>
      <c r="F207" s="1">
        <v>0</v>
      </c>
      <c r="G207" s="2">
        <f t="shared" si="0"/>
        <v>612.43799999999999</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0.52</v>
      </c>
      <c r="D208" s="1">
        <f>'PR-RAS'!E212</f>
        <v>0</v>
      </c>
      <c r="E208" s="1">
        <v>0</v>
      </c>
      <c r="F208" s="1">
        <v>0</v>
      </c>
      <c r="G208" s="2">
        <f t="shared" si="0"/>
        <v>0.10764</v>
      </c>
      <c r="H208" s="2">
        <f t="shared" si="1"/>
        <v>0.48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541.12</v>
      </c>
      <c r="D209" s="1">
        <f>'PR-RAS'!E213</f>
        <v>2.08</v>
      </c>
      <c r="E209" s="1">
        <v>0</v>
      </c>
      <c r="F209" s="1">
        <v>0</v>
      </c>
      <c r="G209" s="2">
        <f t="shared" si="0"/>
        <v>113.41823999999998</v>
      </c>
      <c r="H209" s="2">
        <f t="shared" si="1"/>
        <v>0.20000000000000462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14054.98</v>
      </c>
      <c r="D248" s="1">
        <f>'PR-RAS'!E252</f>
        <v>14978.47</v>
      </c>
      <c r="E248" s="1">
        <v>0</v>
      </c>
      <c r="F248" s="1">
        <v>0</v>
      </c>
      <c r="G248" s="2">
        <f t="shared" si="0"/>
        <v>10870.944239999999</v>
      </c>
      <c r="H248" s="2">
        <f t="shared" si="1"/>
        <v>0.48999999999978172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14054.98</v>
      </c>
      <c r="D255" s="1">
        <f>'PR-RAS'!E259</f>
        <v>14978.47</v>
      </c>
      <c r="E255" s="1">
        <v>0</v>
      </c>
      <c r="F255" s="1">
        <v>0</v>
      </c>
      <c r="G255" s="2">
        <f t="shared" si="0"/>
        <v>11179.027679999999</v>
      </c>
      <c r="H255" s="2">
        <f t="shared" si="1"/>
        <v>0.48999999999978172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132.72</v>
      </c>
      <c r="D256" s="1">
        <f>'PR-RAS'!E260</f>
        <v>0</v>
      </c>
      <c r="E256" s="1">
        <v>0</v>
      </c>
      <c r="F256" s="1">
        <v>0</v>
      </c>
      <c r="G256" s="2">
        <f t="shared" si="0"/>
        <v>33.843600000000002</v>
      </c>
      <c r="H256" s="2">
        <f t="shared" si="1"/>
        <v>0.28000000000000114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13922.26</v>
      </c>
      <c r="D257" s="1">
        <f>'PR-RAS'!E261</f>
        <v>14978.47</v>
      </c>
      <c r="E257" s="1">
        <v>0</v>
      </c>
      <c r="F257" s="1">
        <v>0</v>
      </c>
      <c r="G257" s="2">
        <f t="shared" si="0"/>
        <v>11233.075199999999</v>
      </c>
      <c r="H257" s="2">
        <f t="shared" si="1"/>
        <v>0.72999999999956344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732.7</v>
      </c>
      <c r="E259" s="1">
        <v>0</v>
      </c>
      <c r="F259" s="1">
        <v>0</v>
      </c>
      <c r="G259" s="2">
        <f t="shared" si="0"/>
        <v>378.07320000000004</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732.7</v>
      </c>
      <c r="E260" s="1">
        <v>0</v>
      </c>
      <c r="F260" s="1">
        <v>0</v>
      </c>
      <c r="G260" s="2">
        <f t="shared" si="0"/>
        <v>379.53860000000003</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732.7</v>
      </c>
      <c r="E262" s="1">
        <v>0</v>
      </c>
      <c r="F262" s="1">
        <v>0</v>
      </c>
      <c r="G262" s="2">
        <f t="shared" si="0"/>
        <v>382.46940000000006</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1319799.71</v>
      </c>
      <c r="D285" s="1">
        <f>'PR-RAS'!E289</f>
        <v>1513013.75</v>
      </c>
      <c r="E285" s="1">
        <v>0</v>
      </c>
      <c r="F285" s="1">
        <v>0</v>
      </c>
      <c r="G285" s="2">
        <f t="shared" si="8"/>
        <v>1234214.9276399999</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36565.260000000009</v>
      </c>
      <c r="D286" s="1">
        <f>'PR-RAS'!E290</f>
        <v>5611.440000000177</v>
      </c>
      <c r="E286" s="1">
        <v>0</v>
      </c>
      <c r="F286" s="1">
        <v>0</v>
      </c>
      <c r="G286" s="2">
        <f t="shared" si="8"/>
        <v>13619.619900000102</v>
      </c>
      <c r="H286" s="2">
        <f t="shared" si="9"/>
        <v>0.70000000018626451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27838.06</v>
      </c>
      <c r="D288" s="1">
        <f>'PR-RAS'!E292</f>
        <v>42148.99</v>
      </c>
      <c r="E288" s="1">
        <v>0</v>
      </c>
      <c r="F288" s="1">
        <v>0</v>
      </c>
      <c r="G288" s="2">
        <f t="shared" si="8"/>
        <v>32183.043479999997</v>
      </c>
      <c r="H288" s="2">
        <f t="shared" si="9"/>
        <v>7.0000000003346941E-2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7828.78</v>
      </c>
      <c r="D290" s="1">
        <f>'PR-RAS'!E294</f>
        <v>6489.6600000000035</v>
      </c>
      <c r="E290" s="1">
        <v>0</v>
      </c>
      <c r="F290" s="1">
        <v>0</v>
      </c>
      <c r="G290" s="2">
        <f t="shared" si="8"/>
        <v>6013.5409000000009</v>
      </c>
      <c r="H290" s="2">
        <f t="shared" si="9"/>
        <v>0.5599999999967622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949.7</v>
      </c>
      <c r="D291" s="1">
        <f>'PR-RAS'!E295</f>
        <v>1204.48</v>
      </c>
      <c r="E291" s="1">
        <v>0</v>
      </c>
      <c r="F291" s="1">
        <v>0</v>
      </c>
      <c r="G291" s="2">
        <f t="shared" si="8"/>
        <v>974.01139999999987</v>
      </c>
      <c r="H291" s="2">
        <f t="shared" si="9"/>
        <v>0.77999999999997272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71.61</v>
      </c>
      <c r="D293" s="1">
        <f>'PR-RAS'!E298</f>
        <v>59.73</v>
      </c>
      <c r="E293" s="1">
        <v>0</v>
      </c>
      <c r="F293" s="1">
        <v>0</v>
      </c>
      <c r="G293" s="2">
        <f t="shared" si="8"/>
        <v>55.792439999999992</v>
      </c>
      <c r="H293" s="2">
        <f t="shared" si="9"/>
        <v>0.66000000000000369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71.61</v>
      </c>
      <c r="D306" s="1">
        <f>'PR-RAS'!E311</f>
        <v>59.73</v>
      </c>
      <c r="E306" s="1">
        <v>0</v>
      </c>
      <c r="F306" s="1">
        <v>0</v>
      </c>
      <c r="G306" s="2">
        <f t="shared" si="8"/>
        <v>58.276349999999994</v>
      </c>
      <c r="H306" s="2">
        <f t="shared" si="9"/>
        <v>0.66000000000000369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71.61</v>
      </c>
      <c r="D307" s="1">
        <f>'PR-RAS'!E312</f>
        <v>59.73</v>
      </c>
      <c r="E307" s="1">
        <v>0</v>
      </c>
      <c r="F307" s="1">
        <v>0</v>
      </c>
      <c r="G307" s="2">
        <f t="shared" si="8"/>
        <v>58.467419999999997</v>
      </c>
      <c r="H307" s="2">
        <f t="shared" si="9"/>
        <v>0.66000000000000369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71.61</v>
      </c>
      <c r="D308" s="1">
        <f>'PR-RAS'!E313</f>
        <v>59.73</v>
      </c>
      <c r="E308" s="1">
        <v>0</v>
      </c>
      <c r="F308" s="1">
        <v>0</v>
      </c>
      <c r="G308" s="2">
        <f t="shared" si="8"/>
        <v>58.65849</v>
      </c>
      <c r="H308" s="2">
        <f t="shared" si="9"/>
        <v>0.66000000000000369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8405.85</v>
      </c>
      <c r="D345" s="1">
        <f>'PR-RAS'!E350</f>
        <v>16886.97</v>
      </c>
      <c r="E345" s="1">
        <v>0</v>
      </c>
      <c r="F345" s="1">
        <v>0</v>
      </c>
      <c r="G345" s="2">
        <f t="shared" si="8"/>
        <v>14509.847759999999</v>
      </c>
      <c r="H345" s="2">
        <f t="shared" si="9"/>
        <v>0.17999999999847205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8405.85</v>
      </c>
      <c r="D358" s="1">
        <f>'PR-RAS'!E363</f>
        <v>16886.97</v>
      </c>
      <c r="E358" s="1">
        <v>0</v>
      </c>
      <c r="F358" s="1">
        <v>0</v>
      </c>
      <c r="G358" s="2">
        <f t="shared" si="8"/>
        <v>15058.185029999999</v>
      </c>
      <c r="H358" s="2">
        <f t="shared" si="9"/>
        <v>0.17999999999847205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3696.19</v>
      </c>
      <c r="D364" s="1">
        <f>'PR-RAS'!E369</f>
        <v>12468.29</v>
      </c>
      <c r="E364" s="1">
        <v>0</v>
      </c>
      <c r="F364" s="1">
        <v>0</v>
      </c>
      <c r="G364" s="2">
        <f t="shared" si="8"/>
        <v>10393.69551</v>
      </c>
      <c r="H364" s="2">
        <f t="shared" si="9"/>
        <v>0.48000000000092768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281.89999999999998</v>
      </c>
      <c r="D365" s="1">
        <f>'PR-RAS'!E370</f>
        <v>9504</v>
      </c>
      <c r="E365" s="1">
        <v>0</v>
      </c>
      <c r="F365" s="1">
        <v>0</v>
      </c>
      <c r="G365" s="2">
        <f t="shared" si="8"/>
        <v>7021.5236000000004</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2120</v>
      </c>
      <c r="E370" s="1">
        <v>0</v>
      </c>
      <c r="F370" s="1">
        <v>0</v>
      </c>
      <c r="G370" s="2">
        <f t="shared" si="8"/>
        <v>1564.56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3414.29</v>
      </c>
      <c r="D371" s="1">
        <f>'PR-RAS'!E376</f>
        <v>844.29</v>
      </c>
      <c r="E371" s="1">
        <v>0</v>
      </c>
      <c r="F371" s="1">
        <v>0</v>
      </c>
      <c r="G371" s="2">
        <f t="shared" si="8"/>
        <v>1888.0618999999999</v>
      </c>
      <c r="H371" s="2">
        <f t="shared" si="9"/>
        <v>0.57999999999992724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4709.66</v>
      </c>
      <c r="D378" s="1">
        <f>'PR-RAS'!E383</f>
        <v>4418.68</v>
      </c>
      <c r="E378" s="1">
        <v>0</v>
      </c>
      <c r="F378" s="1">
        <v>0</v>
      </c>
      <c r="G378" s="2">
        <f t="shared" si="8"/>
        <v>5107.2265400000006</v>
      </c>
      <c r="H378" s="2">
        <f t="shared" si="9"/>
        <v>0.65999999999985448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4709.66</v>
      </c>
      <c r="D379" s="1">
        <f>'PR-RAS'!E384</f>
        <v>4418.68</v>
      </c>
      <c r="E379" s="1">
        <v>0</v>
      </c>
      <c r="F379" s="1">
        <v>0</v>
      </c>
      <c r="G379" s="2">
        <f t="shared" si="8"/>
        <v>5120.7735600000005</v>
      </c>
      <c r="H379" s="2">
        <f t="shared" si="9"/>
        <v>0.65999999999985448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8334.24</v>
      </c>
      <c r="D403" s="1">
        <f>'PR-RAS'!E408</f>
        <v>16827.240000000002</v>
      </c>
      <c r="E403" s="1">
        <v>0</v>
      </c>
      <c r="F403" s="1">
        <v>0</v>
      </c>
      <c r="G403" s="2">
        <f t="shared" si="8"/>
        <v>16879.46544</v>
      </c>
      <c r="H403" s="2">
        <f t="shared" si="9"/>
        <v>0.48000000000138243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10497.05</v>
      </c>
      <c r="E404" s="1">
        <v>0</v>
      </c>
      <c r="F404" s="1">
        <v>0</v>
      </c>
      <c r="G404" s="2">
        <f t="shared" si="8"/>
        <v>8460.6222999999991</v>
      </c>
      <c r="H404" s="2">
        <f t="shared" si="9"/>
        <v>4.9999999999272404E-2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12.7</v>
      </c>
      <c r="D406" s="1">
        <f>'PR-RAS'!E411</f>
        <v>0</v>
      </c>
      <c r="E406" s="1">
        <v>0</v>
      </c>
      <c r="F406" s="1">
        <v>0</v>
      </c>
      <c r="G406" s="2">
        <f t="shared" si="8"/>
        <v>5.1435000000000004</v>
      </c>
      <c r="H406" s="2">
        <f t="shared" si="9"/>
        <v>0.30000000000000071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1356436.58</v>
      </c>
      <c r="D407" s="1">
        <f>'PR-RAS'!E412</f>
        <v>1518684.9200000002</v>
      </c>
      <c r="E407" s="1">
        <v>0</v>
      </c>
      <c r="F407" s="1">
        <v>0</v>
      </c>
      <c r="G407" s="2">
        <f t="shared" si="8"/>
        <v>1783885.4065200002</v>
      </c>
      <c r="H407" s="2">
        <f t="shared" si="9"/>
        <v>0.49999999976716936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1328205.56</v>
      </c>
      <c r="D408" s="1">
        <f>'PR-RAS'!E413</f>
        <v>1529900.72</v>
      </c>
      <c r="E408" s="1">
        <v>0</v>
      </c>
      <c r="F408" s="1">
        <v>0</v>
      </c>
      <c r="G408" s="2">
        <f t="shared" si="8"/>
        <v>1785918.8489999999</v>
      </c>
      <c r="H408" s="2">
        <f t="shared" si="9"/>
        <v>0.71999999997206032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28231.020000000019</v>
      </c>
      <c r="D409" s="1">
        <f>'PR-RAS'!E414</f>
        <v>0</v>
      </c>
      <c r="E409" s="1">
        <v>0</v>
      </c>
      <c r="F409" s="1">
        <v>0</v>
      </c>
      <c r="G409" s="2">
        <f t="shared" si="8"/>
        <v>11518.256160000006</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11215.799999999814</v>
      </c>
      <c r="E410" s="1">
        <v>0</v>
      </c>
      <c r="F410" s="1">
        <v>0</v>
      </c>
      <c r="G410" s="2">
        <f t="shared" si="8"/>
        <v>9174.5243999998474</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27838.06</v>
      </c>
      <c r="D411" s="1">
        <f>'PR-RAS'!E416</f>
        <v>52646.039999999994</v>
      </c>
      <c r="E411" s="1">
        <v>0</v>
      </c>
      <c r="F411" s="1">
        <v>0</v>
      </c>
      <c r="G411" s="2">
        <f t="shared" si="8"/>
        <v>54583.357399999994</v>
      </c>
      <c r="H411" s="2">
        <f t="shared" si="9"/>
        <v>9.999999999490683E-2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7841.48</v>
      </c>
      <c r="D413" s="1">
        <f>'PR-RAS'!E418</f>
        <v>6489.6600000000035</v>
      </c>
      <c r="E413" s="1">
        <v>0</v>
      </c>
      <c r="F413" s="1">
        <v>0</v>
      </c>
      <c r="G413" s="2">
        <f t="shared" si="8"/>
        <v>8578.1696000000029</v>
      </c>
      <c r="H413" s="2">
        <f t="shared" si="9"/>
        <v>0.81999999999607098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1356436.58</v>
      </c>
      <c r="D633" s="1">
        <f>'PR-RAS'!E639</f>
        <v>1518684.9200000002</v>
      </c>
      <c r="E633" s="1">
        <v>0</v>
      </c>
      <c r="F633" s="1">
        <v>0</v>
      </c>
      <c r="G633" s="2">
        <f t="shared" si="10"/>
        <v>2776885.6574399997</v>
      </c>
      <c r="H633" s="2">
        <f t="shared" si="11"/>
        <v>0.49999999976716936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1328205.56</v>
      </c>
      <c r="D634" s="1">
        <f>'PR-RAS'!E640</f>
        <v>1529900.72</v>
      </c>
      <c r="E634" s="1">
        <v>0</v>
      </c>
      <c r="F634" s="1">
        <v>0</v>
      </c>
      <c r="G634" s="2">
        <f t="shared" si="10"/>
        <v>2777608.4309999999</v>
      </c>
      <c r="H634" s="2">
        <f t="shared" si="11"/>
        <v>0.71999999997206032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28231.020000000019</v>
      </c>
      <c r="D635" s="1">
        <f>'PR-RAS'!E641</f>
        <v>0</v>
      </c>
      <c r="E635" s="1">
        <v>0</v>
      </c>
      <c r="F635" s="1">
        <v>0</v>
      </c>
      <c r="G635" s="2">
        <f t="shared" si="10"/>
        <v>17898.466680000012</v>
      </c>
      <c r="H635" s="2">
        <f t="shared" si="11"/>
        <v>2.0000000018626451E-2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11215.799999999814</v>
      </c>
      <c r="E636" s="1">
        <v>0</v>
      </c>
      <c r="F636" s="1">
        <v>0</v>
      </c>
      <c r="G636" s="2">
        <f t="shared" si="10"/>
        <v>14244.065999999764</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27838.06</v>
      </c>
      <c r="D637" s="1">
        <f>'PR-RAS'!E643</f>
        <v>52646.039999999994</v>
      </c>
      <c r="E637" s="1">
        <v>0</v>
      </c>
      <c r="F637" s="1">
        <v>0</v>
      </c>
      <c r="G637" s="2">
        <f t="shared" si="10"/>
        <v>84670.769039999985</v>
      </c>
      <c r="H637" s="2">
        <f t="shared" si="11"/>
        <v>9.999999999490683E-2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56069.080000000016</v>
      </c>
      <c r="D639" s="1">
        <f>'PR-RAS'!E645</f>
        <v>41430.24000000018</v>
      </c>
      <c r="E639" s="1">
        <v>0</v>
      </c>
      <c r="F639" s="1">
        <v>0</v>
      </c>
      <c r="G639" s="2">
        <f t="shared" si="10"/>
        <v>88637.059280000249</v>
      </c>
      <c r="H639" s="2">
        <f t="shared" si="11"/>
        <v>0.32000000019615982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94655.73</v>
      </c>
      <c r="D641" s="1">
        <f>'PR-RAS'!E647</f>
        <v>120184.52999999997</v>
      </c>
      <c r="E641" s="1">
        <v>0</v>
      </c>
      <c r="F641" s="1">
        <v>0</v>
      </c>
      <c r="G641" s="2">
        <f t="shared" si="10"/>
        <v>214415.86559999996</v>
      </c>
      <c r="H641" s="2">
        <f t="shared" si="11"/>
        <v>0.74000000003434252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34723.24</v>
      </c>
      <c r="D642" s="1">
        <f>'PR-RAS'!E649</f>
        <v>70764.570000000007</v>
      </c>
      <c r="E642" s="1">
        <v>0</v>
      </c>
      <c r="F642" s="1">
        <v>0</v>
      </c>
      <c r="G642" s="2">
        <f t="shared" si="10"/>
        <v>112977.77558</v>
      </c>
      <c r="H642" s="2">
        <f t="shared" si="11"/>
        <v>0.66999999999097781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309024.11</v>
      </c>
      <c r="D643" s="1">
        <f>'PR-RAS'!E650</f>
        <v>359932.97</v>
      </c>
      <c r="E643" s="1">
        <v>0</v>
      </c>
      <c r="F643" s="1">
        <v>0</v>
      </c>
      <c r="G643" s="2">
        <f t="shared" si="10"/>
        <v>660547.41209999996</v>
      </c>
      <c r="H643" s="2">
        <f t="shared" si="11"/>
        <v>0.14000000001396984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272982.78000000003</v>
      </c>
      <c r="D644" s="1">
        <f>'PR-RAS'!E651</f>
        <v>391048.17</v>
      </c>
      <c r="E644" s="1">
        <v>0</v>
      </c>
      <c r="F644" s="1">
        <v>0</v>
      </c>
      <c r="G644" s="2">
        <f t="shared" si="10"/>
        <v>678415.87416000012</v>
      </c>
      <c r="H644" s="2">
        <f t="shared" si="11"/>
        <v>0.38999999995576218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70764.569999999949</v>
      </c>
      <c r="D645" s="1">
        <f>'PR-RAS'!E652</f>
        <v>39649.369999999995</v>
      </c>
      <c r="E645" s="1">
        <v>0</v>
      </c>
      <c r="F645" s="1">
        <v>0</v>
      </c>
      <c r="G645" s="2">
        <f t="shared" si="10"/>
        <v>96640.771639999963</v>
      </c>
      <c r="H645" s="2">
        <f t="shared" si="11"/>
        <v>0.80000000004656613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63</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54</v>
      </c>
      <c r="E649" s="1">
        <v>0</v>
      </c>
      <c r="F649" s="1">
        <v>0</v>
      </c>
      <c r="G649" s="2">
        <f t="shared" si="10"/>
        <v>105.62400000000001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1089765.45</v>
      </c>
      <c r="D668" s="1">
        <f>'PR-RAS'!E675</f>
        <v>1262346.8799999999</v>
      </c>
      <c r="E668" s="1">
        <v>0</v>
      </c>
      <c r="F668" s="1">
        <v>0</v>
      </c>
      <c r="G668" s="2">
        <f t="shared" si="10"/>
        <v>2410844.2930700001</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57308.66</v>
      </c>
      <c r="D669" s="1">
        <f>'PR-RAS'!E676</f>
        <v>39518.730000000003</v>
      </c>
      <c r="E669" s="1">
        <v>0</v>
      </c>
      <c r="F669" s="1">
        <v>0</v>
      </c>
      <c r="G669" s="2">
        <f t="shared" si="10"/>
        <v>91079.208160000009</v>
      </c>
      <c r="H669" s="2">
        <f t="shared" si="11"/>
        <v>0.60999999999330612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3999.02</v>
      </c>
      <c r="D670" s="1">
        <f>'PR-RAS'!E677</f>
        <v>4043.43</v>
      </c>
      <c r="E670" s="1">
        <v>0</v>
      </c>
      <c r="F670" s="1">
        <v>0</v>
      </c>
      <c r="G670" s="2">
        <f t="shared" si="10"/>
        <v>8085.4537199999995</v>
      </c>
      <c r="H670" s="2">
        <f t="shared" si="11"/>
        <v>0.4499999999998181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7085.25</v>
      </c>
      <c r="D687" s="1">
        <f>'PR-RAS'!E694</f>
        <v>28951.200000000001</v>
      </c>
      <c r="E687" s="1">
        <v>0</v>
      </c>
      <c r="F687" s="1">
        <v>0</v>
      </c>
      <c r="G687" s="2">
        <f t="shared" si="10"/>
        <v>44581.527900000001</v>
      </c>
      <c r="H687" s="2">
        <f t="shared" si="11"/>
        <v>0.4500000000007276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3763.4</v>
      </c>
      <c r="D691" s="1">
        <f>'PR-RAS'!E698</f>
        <v>0</v>
      </c>
      <c r="E691" s="1">
        <v>0</v>
      </c>
      <c r="F691" s="1">
        <v>0</v>
      </c>
      <c r="G691" s="2">
        <f t="shared" si="10"/>
        <v>2596.7459999999996</v>
      </c>
      <c r="H691" s="2">
        <f t="shared" si="11"/>
        <v>0.40000000000009095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72395.22</v>
      </c>
      <c r="D703" s="1">
        <f>'PR-RAS'!E710</f>
        <v>52794.19</v>
      </c>
      <c r="E703" s="1">
        <v>0</v>
      </c>
      <c r="F703" s="1">
        <v>0</v>
      </c>
      <c r="G703" s="2">
        <f t="shared" si="10"/>
        <v>124944.4872</v>
      </c>
      <c r="H703" s="2">
        <f t="shared" si="11"/>
        <v>0.41000000000349246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1344.85</v>
      </c>
      <c r="D705" s="1">
        <f>'PR-RAS'!E712</f>
        <v>1051.92</v>
      </c>
      <c r="E705" s="1">
        <v>0</v>
      </c>
      <c r="F705" s="1">
        <v>0</v>
      </c>
      <c r="G705" s="2">
        <f t="shared" si="10"/>
        <v>2427.8777599999999</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0</v>
      </c>
      <c r="E709" s="1">
        <v>0</v>
      </c>
      <c r="F709" s="1">
        <v>0</v>
      </c>
      <c r="G709" s="2">
        <f t="shared" si="10"/>
        <v>1533.8819999999998</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4039.84</v>
      </c>
      <c r="D710" s="1">
        <f>'PR-RAS'!E717</f>
        <v>1474.38</v>
      </c>
      <c r="E710" s="1">
        <v>0</v>
      </c>
      <c r="F710" s="1">
        <v>0</v>
      </c>
      <c r="G710" s="2">
        <f t="shared" si="10"/>
        <v>4954.9174000000003</v>
      </c>
      <c r="H710" s="2">
        <f t="shared" si="11"/>
        <v>0.53999999999996362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49984.63</v>
      </c>
      <c r="D711" s="1">
        <f>'PR-RAS'!E718</f>
        <v>51101</v>
      </c>
      <c r="E711" s="1">
        <v>0</v>
      </c>
      <c r="F711" s="1">
        <v>0</v>
      </c>
      <c r="G711" s="2">
        <f t="shared" si="10"/>
        <v>108052.5073</v>
      </c>
      <c r="H711" s="2">
        <f t="shared" si="11"/>
        <v>0.37000000000261934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262.79000000000002</v>
      </c>
      <c r="D713" s="1">
        <f>'PR-RAS'!E720</f>
        <v>2723.52</v>
      </c>
      <c r="E713" s="1">
        <v>0</v>
      </c>
      <c r="F713" s="1">
        <v>0</v>
      </c>
      <c r="G713" s="2">
        <f t="shared" si="10"/>
        <v>4065.3989599999995</v>
      </c>
      <c r="H713" s="2">
        <f t="shared" si="11"/>
        <v>0.68999999999999773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1276.79</v>
      </c>
      <c r="D715" s="1">
        <f>'PR-RAS'!E722</f>
        <v>1406.4</v>
      </c>
      <c r="E715" s="1">
        <v>0</v>
      </c>
      <c r="F715" s="1">
        <v>0</v>
      </c>
      <c r="G715" s="2">
        <f t="shared" si="10"/>
        <v>2919.9672599999999</v>
      </c>
      <c r="H715" s="2">
        <f t="shared" si="11"/>
        <v>0.61000000000012733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132.72</v>
      </c>
      <c r="D816" s="1">
        <f>'PR-RAS'!E823</f>
        <v>0</v>
      </c>
      <c r="E816" s="1">
        <v>0</v>
      </c>
      <c r="F816" s="1">
        <v>0</v>
      </c>
      <c r="G816" s="2">
        <f t="shared" si="18"/>
        <v>108.16679999999999</v>
      </c>
      <c r="H816" s="2">
        <f t="shared" si="19"/>
        <v>0.28000000000000114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540.30999999999995</v>
      </c>
      <c r="D817" s="1">
        <f>'PR-RAS'!E824</f>
        <v>859.04</v>
      </c>
      <c r="E817" s="1">
        <v>0</v>
      </c>
      <c r="F817" s="1">
        <v>0</v>
      </c>
      <c r="G817" s="2">
        <f t="shared" si="18"/>
        <v>1842.8462399999999</v>
      </c>
      <c r="H817" s="2">
        <f t="shared" si="19"/>
        <v>0.34999999999990905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13381.95</v>
      </c>
      <c r="D821" s="1">
        <f>'PR-RAS'!E828</f>
        <v>14119.43</v>
      </c>
      <c r="E821" s="1">
        <v>0</v>
      </c>
      <c r="F821" s="1">
        <v>0</v>
      </c>
      <c r="G821" s="2">
        <f t="shared" si="18"/>
        <v>34129.064199999993</v>
      </c>
      <c r="H821" s="2">
        <f t="shared" si="19"/>
        <v>0.47999999999956344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1653212.9000000001</v>
      </c>
      <c r="D984" s="6">
        <f>BILANCA!E6</f>
        <v>1644963.5899999999</v>
      </c>
      <c r="E984" s="6">
        <v>0</v>
      </c>
      <c r="F984" s="6">
        <v>0</v>
      </c>
      <c r="G984" s="7">
        <f t="shared" ref="G984:G1241" si="22">B984/1000*C984+B984/500*D984</f>
        <v>4943.1400800000001</v>
      </c>
      <c r="H984" s="7">
        <f t="shared" si="19"/>
        <v>0.51000000000931323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1459411.83</v>
      </c>
      <c r="D985" s="1">
        <f>BILANCA!E7</f>
        <v>1438265.2799999998</v>
      </c>
      <c r="E985" s="1">
        <v>0</v>
      </c>
      <c r="F985" s="1">
        <v>0</v>
      </c>
      <c r="G985" s="2">
        <f t="shared" si="22"/>
        <v>8671.8847800000003</v>
      </c>
      <c r="H985" s="2">
        <f t="shared" si="19"/>
        <v>0.44999999972060323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57116.69</v>
      </c>
      <c r="D986" s="1">
        <f>BILANCA!E8</f>
        <v>57116.69</v>
      </c>
      <c r="E986" s="1">
        <v>0</v>
      </c>
      <c r="F986" s="1">
        <v>0</v>
      </c>
      <c r="G986" s="2">
        <f t="shared" si="22"/>
        <v>514.05021000000011</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57116.69</v>
      </c>
      <c r="D987" s="1">
        <f>BILANCA!E9</f>
        <v>57116.69</v>
      </c>
      <c r="E987" s="1">
        <v>0</v>
      </c>
      <c r="F987" s="1">
        <v>0</v>
      </c>
      <c r="G987" s="2">
        <f t="shared" si="22"/>
        <v>685.40028000000007</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1401583.06</v>
      </c>
      <c r="D990" s="1">
        <f>BILANCA!E12</f>
        <v>1380436.5199999998</v>
      </c>
      <c r="E990" s="1">
        <v>0</v>
      </c>
      <c r="F990" s="1">
        <v>0</v>
      </c>
      <c r="G990" s="2">
        <f t="shared" si="22"/>
        <v>29137.1927</v>
      </c>
      <c r="H990" s="2">
        <f t="shared" si="19"/>
        <v>0.54000000027008355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1378091.27</v>
      </c>
      <c r="D991" s="1">
        <f>BILANCA!E13</f>
        <v>1350392.8699999999</v>
      </c>
      <c r="E991" s="1">
        <v>0</v>
      </c>
      <c r="F991" s="1">
        <v>0</v>
      </c>
      <c r="G991" s="2">
        <f t="shared" si="22"/>
        <v>32631.016080000001</v>
      </c>
      <c r="H991" s="2">
        <f t="shared" si="19"/>
        <v>0.40000000013969839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2033632.27</v>
      </c>
      <c r="D993" s="1">
        <f>BILANCA!E15</f>
        <v>2033632.26</v>
      </c>
      <c r="E993" s="1">
        <v>0</v>
      </c>
      <c r="F993" s="1">
        <v>0</v>
      </c>
      <c r="G993" s="2">
        <f t="shared" si="22"/>
        <v>61008.967900000003</v>
      </c>
      <c r="H993" s="2">
        <f t="shared" si="19"/>
        <v>0.53000000002793968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76510.31</v>
      </c>
      <c r="D995" s="1">
        <f>BILANCA!E17</f>
        <v>76510.31</v>
      </c>
      <c r="E995" s="1">
        <v>0</v>
      </c>
      <c r="F995" s="1">
        <v>0</v>
      </c>
      <c r="G995" s="2">
        <f t="shared" si="22"/>
        <v>2754.3711599999997</v>
      </c>
      <c r="H995" s="2">
        <f t="shared" si="19"/>
        <v>0.61999999999534339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732051.31</v>
      </c>
      <c r="D996" s="1">
        <f>BILANCA!E18</f>
        <v>759749.7</v>
      </c>
      <c r="E996" s="1">
        <v>0</v>
      </c>
      <c r="F996" s="1">
        <v>0</v>
      </c>
      <c r="G996" s="2">
        <f t="shared" si="22"/>
        <v>29270.159229999997</v>
      </c>
      <c r="H996" s="2">
        <f t="shared" si="19"/>
        <v>0.61000000010244548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22495.23000000004</v>
      </c>
      <c r="D997" s="1">
        <f>BILANCA!E19</f>
        <v>29640.229999999981</v>
      </c>
      <c r="E997" s="1">
        <v>0</v>
      </c>
      <c r="F997" s="1">
        <v>0</v>
      </c>
      <c r="G997" s="2">
        <f t="shared" si="22"/>
        <v>1144.8596600000001</v>
      </c>
      <c r="H997" s="2">
        <f t="shared" si="19"/>
        <v>0.46000000002095476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356666.27</v>
      </c>
      <c r="D998" s="1">
        <f>BILANCA!E20</f>
        <v>408513.1</v>
      </c>
      <c r="E998" s="1">
        <v>0</v>
      </c>
      <c r="F998" s="1">
        <v>0</v>
      </c>
      <c r="G998" s="2">
        <f t="shared" si="22"/>
        <v>17605.387049999998</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5471.51</v>
      </c>
      <c r="D999" s="1">
        <f>BILANCA!E21</f>
        <v>5471.5</v>
      </c>
      <c r="E999" s="1">
        <v>0</v>
      </c>
      <c r="F999" s="1">
        <v>0</v>
      </c>
      <c r="G999" s="2">
        <f t="shared" si="22"/>
        <v>262.63216</v>
      </c>
      <c r="H999" s="2">
        <f t="shared" si="19"/>
        <v>0.98999999999978172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7582.45</v>
      </c>
      <c r="D1000" s="1">
        <f>BILANCA!E22</f>
        <v>7582.45</v>
      </c>
      <c r="E1000" s="1">
        <v>0</v>
      </c>
      <c r="F1000" s="1">
        <v>0</v>
      </c>
      <c r="G1000" s="2">
        <f t="shared" si="22"/>
        <v>386.70495000000005</v>
      </c>
      <c r="H1000" s="2">
        <f t="shared" si="19"/>
        <v>0.8999999999996362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871.63</v>
      </c>
      <c r="D1002" s="1">
        <f>BILANCA!E24</f>
        <v>871.63</v>
      </c>
      <c r="E1002" s="1">
        <v>0</v>
      </c>
      <c r="F1002" s="1">
        <v>0</v>
      </c>
      <c r="G1002" s="2">
        <f t="shared" si="22"/>
        <v>49.682910000000007</v>
      </c>
      <c r="H1002" s="2">
        <f t="shared" si="19"/>
        <v>0.74000000000000909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5388.76</v>
      </c>
      <c r="D1003" s="1">
        <f>BILANCA!E25</f>
        <v>7508.73</v>
      </c>
      <c r="E1003" s="1">
        <v>0</v>
      </c>
      <c r="F1003" s="1">
        <v>0</v>
      </c>
      <c r="G1003" s="2">
        <f t="shared" si="22"/>
        <v>408.12440000000004</v>
      </c>
      <c r="H1003" s="2">
        <f t="shared" si="19"/>
        <v>0.51000000000021828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120242.31</v>
      </c>
      <c r="D1004" s="1">
        <f>BILANCA!E26</f>
        <v>121086.45</v>
      </c>
      <c r="E1004" s="1">
        <v>0</v>
      </c>
      <c r="F1004" s="1">
        <v>0</v>
      </c>
      <c r="G1004" s="2">
        <f t="shared" si="22"/>
        <v>7610.7194099999997</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473727.7</v>
      </c>
      <c r="D1006" s="1">
        <f>BILANCA!E28</f>
        <v>521393.63</v>
      </c>
      <c r="E1006" s="1">
        <v>0</v>
      </c>
      <c r="F1006" s="1">
        <v>0</v>
      </c>
      <c r="G1006" s="2">
        <f t="shared" si="22"/>
        <v>34879.844080000003</v>
      </c>
      <c r="H1006" s="2">
        <f t="shared" si="19"/>
        <v>0.66999999998370185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996.55999999999767</v>
      </c>
      <c r="D1013" s="1">
        <f>BILANCA!E35</f>
        <v>403.41999999999825</v>
      </c>
      <c r="E1013" s="1">
        <v>0</v>
      </c>
      <c r="F1013" s="1">
        <v>0</v>
      </c>
      <c r="G1013" s="2">
        <f t="shared" si="22"/>
        <v>54.101999999999819</v>
      </c>
      <c r="H1013" s="2">
        <f t="shared" si="19"/>
        <v>0.86000000000058208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63984.99</v>
      </c>
      <c r="D1014" s="1">
        <f>BILANCA!E36</f>
        <v>68403.69</v>
      </c>
      <c r="E1014" s="1">
        <v>0</v>
      </c>
      <c r="F1014" s="1">
        <v>0</v>
      </c>
      <c r="G1014" s="2">
        <f t="shared" si="22"/>
        <v>6224.563470000001</v>
      </c>
      <c r="H1014" s="2">
        <f t="shared" si="19"/>
        <v>0.31999999999970896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62988.43</v>
      </c>
      <c r="D1018" s="1">
        <f>BILANCA!E40</f>
        <v>68000.27</v>
      </c>
      <c r="E1018" s="1">
        <v>0</v>
      </c>
      <c r="F1018" s="1">
        <v>0</v>
      </c>
      <c r="G1018" s="2">
        <f t="shared" si="22"/>
        <v>6964.6139500000008</v>
      </c>
      <c r="H1018" s="2">
        <f t="shared" si="19"/>
        <v>0.70000000000436557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20240.91</v>
      </c>
      <c r="D1020" s="1">
        <f>BILANCA!E42</f>
        <v>20240.91</v>
      </c>
      <c r="E1020" s="1">
        <v>0</v>
      </c>
      <c r="F1020" s="1">
        <v>0</v>
      </c>
      <c r="G1020" s="2">
        <f t="shared" si="22"/>
        <v>2246.7410099999997</v>
      </c>
      <c r="H1020" s="2">
        <f t="shared" si="19"/>
        <v>0.18000000000029104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20240.91</v>
      </c>
      <c r="D1022" s="1">
        <f>BILANCA!E44</f>
        <v>20240.91</v>
      </c>
      <c r="E1022" s="1">
        <v>0</v>
      </c>
      <c r="F1022" s="1">
        <v>0</v>
      </c>
      <c r="G1022" s="2">
        <f t="shared" si="22"/>
        <v>2368.1864700000001</v>
      </c>
      <c r="H1022" s="2">
        <f t="shared" si="19"/>
        <v>0.18000000000029104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691.24</v>
      </c>
      <c r="D1025" s="1">
        <f>BILANCA!E47</f>
        <v>691.24</v>
      </c>
      <c r="E1025" s="1">
        <v>0</v>
      </c>
      <c r="F1025" s="1">
        <v>0</v>
      </c>
      <c r="G1025" s="2">
        <f t="shared" si="22"/>
        <v>87.096239999999995</v>
      </c>
      <c r="H1025" s="2">
        <f t="shared" si="19"/>
        <v>0.48000000000001819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691.24</v>
      </c>
      <c r="D1028" s="1">
        <f>BILANCA!E50</f>
        <v>691.24</v>
      </c>
      <c r="E1028" s="1">
        <v>0</v>
      </c>
      <c r="F1028" s="1">
        <v>0</v>
      </c>
      <c r="G1028" s="2">
        <f t="shared" si="22"/>
        <v>93.317399999999992</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60064.7</v>
      </c>
      <c r="D1032" s="1">
        <f>BILANCA!E54</f>
        <v>60290.18</v>
      </c>
      <c r="E1032" s="1">
        <v>0</v>
      </c>
      <c r="F1032" s="1">
        <v>0</v>
      </c>
      <c r="G1032" s="2">
        <f t="shared" si="22"/>
        <v>8851.6079399999999</v>
      </c>
      <c r="H1032" s="2">
        <f t="shared" si="19"/>
        <v>0.48000000000320142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60064.7</v>
      </c>
      <c r="D1033" s="1">
        <f>BILANCA!E55</f>
        <v>60290.18</v>
      </c>
      <c r="E1033" s="1">
        <v>0</v>
      </c>
      <c r="F1033" s="1">
        <v>0</v>
      </c>
      <c r="G1033" s="2">
        <f t="shared" si="22"/>
        <v>9032.2530000000006</v>
      </c>
      <c r="H1033" s="2">
        <f t="shared" si="19"/>
        <v>0.48000000000320142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712.08</v>
      </c>
      <c r="D1034" s="1">
        <f>BILANCA!E56</f>
        <v>712.07</v>
      </c>
      <c r="E1034" s="1">
        <v>0</v>
      </c>
      <c r="F1034" s="1">
        <v>0</v>
      </c>
      <c r="G1034" s="2">
        <f t="shared" si="22"/>
        <v>108.94722</v>
      </c>
      <c r="H1034" s="2">
        <f t="shared" si="19"/>
        <v>0.15000000000009095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712.08</v>
      </c>
      <c r="D1035" s="1">
        <f>BILANCA!E57</f>
        <v>712.07</v>
      </c>
      <c r="E1035" s="1">
        <v>0</v>
      </c>
      <c r="F1035" s="1">
        <v>0</v>
      </c>
      <c r="G1035" s="2">
        <f t="shared" si="22"/>
        <v>111.08344</v>
      </c>
      <c r="H1035" s="2">
        <f t="shared" si="19"/>
        <v>0.15000000000009095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193801.07</v>
      </c>
      <c r="D1046" s="1">
        <f>BILANCA!E68</f>
        <v>206698.31</v>
      </c>
      <c r="E1046" s="1">
        <v>0</v>
      </c>
      <c r="F1046" s="1">
        <v>0</v>
      </c>
      <c r="G1046" s="2">
        <f t="shared" si="22"/>
        <v>38253.454469999997</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70764.570000000007</v>
      </c>
      <c r="D1047" s="1">
        <f>BILANCA!E69</f>
        <v>39649.370000000003</v>
      </c>
      <c r="E1047" s="1">
        <v>0</v>
      </c>
      <c r="F1047" s="1">
        <v>0</v>
      </c>
      <c r="G1047" s="2">
        <f t="shared" si="22"/>
        <v>9604.0518400000001</v>
      </c>
      <c r="H1047" s="2">
        <f t="shared" si="19"/>
        <v>0.79999999999563443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70764.570000000007</v>
      </c>
      <c r="D1048" s="1">
        <f>BILANCA!E70</f>
        <v>39530.39</v>
      </c>
      <c r="E1048" s="1">
        <v>0</v>
      </c>
      <c r="F1048" s="1">
        <v>0</v>
      </c>
      <c r="G1048" s="2">
        <f t="shared" si="22"/>
        <v>9738.6477500000001</v>
      </c>
      <c r="H1048" s="2">
        <f t="shared" si="19"/>
        <v>0.819999999992433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70764.570000000007</v>
      </c>
      <c r="D1050" s="1">
        <f>BILANCA!E72</f>
        <v>39530.39</v>
      </c>
      <c r="E1050" s="1">
        <v>0</v>
      </c>
      <c r="F1050" s="1">
        <v>0</v>
      </c>
      <c r="G1050" s="2">
        <f t="shared" si="22"/>
        <v>10038.29845</v>
      </c>
      <c r="H1050" s="2">
        <f t="shared" si="19"/>
        <v>0.819999999992433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118.98</v>
      </c>
      <c r="E1054" s="1">
        <v>0</v>
      </c>
      <c r="F1054" s="1">
        <v>0</v>
      </c>
      <c r="G1054" s="2">
        <f t="shared" si="22"/>
        <v>16.895160000000001</v>
      </c>
      <c r="H1054" s="2">
        <f t="shared" si="19"/>
        <v>1.9999999999996021E-2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20515.7</v>
      </c>
      <c r="D1056" s="1">
        <f>BILANCA!E78</f>
        <v>40374.75</v>
      </c>
      <c r="E1056" s="1">
        <v>0</v>
      </c>
      <c r="F1056" s="1">
        <v>0</v>
      </c>
      <c r="G1056" s="2">
        <f t="shared" si="22"/>
        <v>7392.3595999999998</v>
      </c>
      <c r="H1056" s="2">
        <f t="shared" si="19"/>
        <v>0.5499999999992724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11006.4</v>
      </c>
      <c r="E1061" s="1">
        <v>0</v>
      </c>
      <c r="F1061" s="1">
        <v>0</v>
      </c>
      <c r="G1061" s="2">
        <f t="shared" si="22"/>
        <v>1716.9983999999999</v>
      </c>
      <c r="H1061" s="2">
        <f t="shared" si="19"/>
        <v>0.3999999999996362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20515.7</v>
      </c>
      <c r="D1064" s="1">
        <f>BILANCA!E86</f>
        <v>29368.35</v>
      </c>
      <c r="E1064" s="1">
        <v>0</v>
      </c>
      <c r="F1064" s="1">
        <v>0</v>
      </c>
      <c r="G1064" s="2">
        <f t="shared" si="22"/>
        <v>6419.4444000000003</v>
      </c>
      <c r="H1064" s="2">
        <f t="shared" si="19"/>
        <v>0.64999999999781721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7828.76</v>
      </c>
      <c r="D1124" s="1">
        <f>BILANCA!E146</f>
        <v>6489.66</v>
      </c>
      <c r="E1124" s="1">
        <v>0</v>
      </c>
      <c r="F1124" s="1">
        <v>0</v>
      </c>
      <c r="G1124" s="2">
        <f t="shared" si="22"/>
        <v>2933.9392799999996</v>
      </c>
      <c r="H1124" s="2">
        <f t="shared" si="23"/>
        <v>0.57999999999992724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7929.97</v>
      </c>
      <c r="D1137" s="1">
        <f>BILANCA!E159</f>
        <v>5815.83</v>
      </c>
      <c r="E1137" s="1">
        <v>0</v>
      </c>
      <c r="F1137" s="1">
        <v>0</v>
      </c>
      <c r="G1137" s="2">
        <f t="shared" si="22"/>
        <v>3012.4910200000004</v>
      </c>
      <c r="H1137" s="2">
        <f t="shared" si="23"/>
        <v>0.1999999999998181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949.69</v>
      </c>
      <c r="D1138" s="1">
        <f>BILANCA!E160</f>
        <v>1204.48</v>
      </c>
      <c r="E1138" s="1">
        <v>0</v>
      </c>
      <c r="F1138" s="1">
        <v>0</v>
      </c>
      <c r="G1138" s="2">
        <f t="shared" si="22"/>
        <v>520.59075000000007</v>
      </c>
      <c r="H1138" s="2">
        <f t="shared" si="23"/>
        <v>0.78999999999996362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1050.9000000000001</v>
      </c>
      <c r="D1141" s="1">
        <f>BILANCA!E163</f>
        <v>530.65</v>
      </c>
      <c r="E1141" s="1">
        <v>0</v>
      </c>
      <c r="F1141" s="1">
        <v>0</v>
      </c>
      <c r="G1141" s="2">
        <f t="shared" si="22"/>
        <v>333.7276</v>
      </c>
      <c r="H1141" s="2">
        <f t="shared" si="23"/>
        <v>0.44999999999993179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36.31</v>
      </c>
      <c r="D1142" s="1">
        <f>BILANCA!E164</f>
        <v>0</v>
      </c>
      <c r="E1142" s="1">
        <v>0</v>
      </c>
      <c r="F1142" s="1">
        <v>0</v>
      </c>
      <c r="G1142" s="2">
        <f t="shared" si="22"/>
        <v>5.7732900000000003</v>
      </c>
      <c r="H1142" s="2">
        <f t="shared" si="23"/>
        <v>0.31000000000000227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36.31</v>
      </c>
      <c r="D1144" s="1">
        <f>BILANCA!E166</f>
        <v>0</v>
      </c>
      <c r="E1144" s="1">
        <v>0</v>
      </c>
      <c r="F1144" s="1">
        <v>0</v>
      </c>
      <c r="G1144" s="2">
        <f t="shared" si="22"/>
        <v>5.8459100000000008</v>
      </c>
      <c r="H1144" s="2">
        <f t="shared" si="23"/>
        <v>0.31000000000000227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94655.73</v>
      </c>
      <c r="D1148" s="1">
        <f>BILANCA!E170</f>
        <v>120184.53</v>
      </c>
      <c r="E1148" s="1">
        <v>0</v>
      </c>
      <c r="F1148" s="1">
        <v>0</v>
      </c>
      <c r="G1148" s="2">
        <f t="shared" si="22"/>
        <v>55279.090349999999</v>
      </c>
      <c r="H1148" s="2">
        <f t="shared" si="23"/>
        <v>0.74000000000523869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195</v>
      </c>
      <c r="D1149" s="1">
        <f>BILANCA!E171</f>
        <v>0</v>
      </c>
      <c r="E1149" s="1">
        <v>0</v>
      </c>
      <c r="F1149" s="1">
        <v>0</v>
      </c>
      <c r="G1149" s="2">
        <f t="shared" si="22"/>
        <v>32.370000000000005</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94460.73</v>
      </c>
      <c r="D1151" s="1">
        <f>BILANCA!E173</f>
        <v>120184.53</v>
      </c>
      <c r="E1151" s="1">
        <v>0</v>
      </c>
      <c r="F1151" s="1">
        <v>0</v>
      </c>
      <c r="G1151" s="2">
        <f t="shared" si="22"/>
        <v>56251.404720000006</v>
      </c>
      <c r="H1151" s="2">
        <f t="shared" si="23"/>
        <v>0.74000000000523869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1653212.9000000001</v>
      </c>
      <c r="D1152" s="1">
        <f>BILANCA!E175</f>
        <v>1644963.5899999999</v>
      </c>
      <c r="E1152" s="1">
        <v>0</v>
      </c>
      <c r="F1152" s="1">
        <v>0</v>
      </c>
      <c r="G1152" s="2">
        <f t="shared" si="22"/>
        <v>835390.67352000007</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129890.53</v>
      </c>
      <c r="D1153" s="1">
        <f>BILANCA!E176</f>
        <v>158778.41</v>
      </c>
      <c r="E1153" s="1">
        <v>0</v>
      </c>
      <c r="F1153" s="1">
        <v>0</v>
      </c>
      <c r="G1153" s="2">
        <f t="shared" si="22"/>
        <v>76066.049500000008</v>
      </c>
      <c r="H1153" s="2">
        <f t="shared" si="23"/>
        <v>0.88000000000465661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129890.53</v>
      </c>
      <c r="D1154" s="1">
        <f>BILANCA!E177</f>
        <v>158778.41</v>
      </c>
      <c r="E1154" s="1">
        <v>0</v>
      </c>
      <c r="F1154" s="1">
        <v>0</v>
      </c>
      <c r="G1154" s="2">
        <f t="shared" si="22"/>
        <v>76513.496849999996</v>
      </c>
      <c r="H1154" s="2">
        <f t="shared" si="23"/>
        <v>0.88000000000465661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90444.19</v>
      </c>
      <c r="D1155" s="1">
        <f>BILANCA!E178</f>
        <v>117238.88</v>
      </c>
      <c r="E1155" s="1">
        <v>0</v>
      </c>
      <c r="F1155" s="1">
        <v>0</v>
      </c>
      <c r="G1155" s="2">
        <f t="shared" si="22"/>
        <v>55886.575399999994</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19804.349999999999</v>
      </c>
      <c r="D1156" s="1">
        <f>BILANCA!E179</f>
        <v>13426.52</v>
      </c>
      <c r="E1156" s="1">
        <v>0</v>
      </c>
      <c r="F1156" s="1">
        <v>0</v>
      </c>
      <c r="G1156" s="2">
        <f t="shared" si="22"/>
        <v>8071.72847</v>
      </c>
      <c r="H1156" s="2">
        <f t="shared" si="23"/>
        <v>0.82999999999810825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129.51</v>
      </c>
      <c r="D1157" s="1">
        <f>BILANCA!E180</f>
        <v>110.05</v>
      </c>
      <c r="E1157" s="1">
        <v>0</v>
      </c>
      <c r="F1157" s="1">
        <v>0</v>
      </c>
      <c r="G1157" s="2">
        <f t="shared" si="22"/>
        <v>60.832139999999995</v>
      </c>
      <c r="H1157" s="2">
        <f t="shared" si="23"/>
        <v>0.54000000000000625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129.51</v>
      </c>
      <c r="D1160" s="1">
        <f>BILANCA!E183</f>
        <v>110.05</v>
      </c>
      <c r="E1160" s="1">
        <v>0</v>
      </c>
      <c r="F1160" s="1">
        <v>0</v>
      </c>
      <c r="G1160" s="2">
        <f t="shared" si="22"/>
        <v>61.880969999999991</v>
      </c>
      <c r="H1160" s="2">
        <f t="shared" si="23"/>
        <v>0.54000000000000625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19512.48</v>
      </c>
      <c r="D1165" s="1">
        <f>BILANCA!E188</f>
        <v>28002.959999999999</v>
      </c>
      <c r="E1165" s="1">
        <v>0</v>
      </c>
      <c r="F1165" s="1">
        <v>0</v>
      </c>
      <c r="G1165" s="2">
        <f t="shared" si="22"/>
        <v>13744.3488</v>
      </c>
      <c r="H1165" s="2">
        <f t="shared" si="23"/>
        <v>0.52000000000043656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1523322.37</v>
      </c>
      <c r="D1214" s="1">
        <f>BILANCA!E237</f>
        <v>1486185.18</v>
      </c>
      <c r="E1214" s="1">
        <v>0</v>
      </c>
      <c r="F1214" s="1">
        <v>0</v>
      </c>
      <c r="G1214" s="2">
        <f t="shared" si="22"/>
        <v>1038505.02063</v>
      </c>
      <c r="H1214" s="2">
        <f t="shared" si="23"/>
        <v>0.55000000004656613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1459411.83</v>
      </c>
      <c r="D1215" s="1">
        <f>BILANCA!E238</f>
        <v>1438265.28</v>
      </c>
      <c r="E1215" s="1">
        <v>0</v>
      </c>
      <c r="F1215" s="1">
        <v>0</v>
      </c>
      <c r="G1215" s="2">
        <f t="shared" si="22"/>
        <v>1005938.63448</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1459411.83</v>
      </c>
      <c r="D1216" s="1">
        <f>BILANCA!E239</f>
        <v>1438265.28</v>
      </c>
      <c r="E1216" s="1">
        <v>0</v>
      </c>
      <c r="F1216" s="1">
        <v>0</v>
      </c>
      <c r="G1216" s="2">
        <f t="shared" si="22"/>
        <v>1010274.5768700001</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1414500.27</v>
      </c>
      <c r="D1217" s="1">
        <f>BILANCA!E240</f>
        <v>1397637</v>
      </c>
      <c r="E1217" s="1">
        <v>0</v>
      </c>
      <c r="F1217" s="1">
        <v>0</v>
      </c>
      <c r="G1217" s="2">
        <f t="shared" si="22"/>
        <v>985087.17917999998</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44911.56</v>
      </c>
      <c r="D1218" s="1">
        <f>BILANCA!E241</f>
        <v>40628.28</v>
      </c>
      <c r="E1218" s="1">
        <v>0</v>
      </c>
      <c r="F1218" s="1">
        <v>0</v>
      </c>
      <c r="G1218" s="2">
        <f t="shared" si="22"/>
        <v>29649.508199999997</v>
      </c>
      <c r="H1218" s="2">
        <f t="shared" si="23"/>
        <v>0.72000000000116415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56069.08</v>
      </c>
      <c r="D1222" s="1">
        <f>BILANCA!E245</f>
        <v>41430.240000000005</v>
      </c>
      <c r="E1222" s="1">
        <v>0</v>
      </c>
      <c r="F1222" s="1">
        <v>0</v>
      </c>
      <c r="G1222" s="2">
        <f t="shared" si="22"/>
        <v>33204.164839999998</v>
      </c>
      <c r="H1222" s="2">
        <f t="shared" si="23"/>
        <v>0.32000000000698492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56069.08</v>
      </c>
      <c r="D1223" s="1">
        <f>BILANCA!E246</f>
        <v>41430.240000000005</v>
      </c>
      <c r="E1223" s="1">
        <v>0</v>
      </c>
      <c r="F1223" s="1">
        <v>0</v>
      </c>
      <c r="G1223" s="2">
        <f t="shared" si="22"/>
        <v>33343.094400000002</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56069.08</v>
      </c>
      <c r="D1224" s="1">
        <f>BILANCA!E247</f>
        <v>41370.51</v>
      </c>
      <c r="E1224" s="1">
        <v>0</v>
      </c>
      <c r="F1224" s="1">
        <v>0</v>
      </c>
      <c r="G1224" s="2">
        <f t="shared" si="22"/>
        <v>33453.234100000001</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59.73</v>
      </c>
      <c r="E1225" s="1">
        <v>0</v>
      </c>
      <c r="F1225" s="1">
        <v>0</v>
      </c>
      <c r="G1225" s="2">
        <f t="shared" si="22"/>
        <v>28.909319999999997</v>
      </c>
      <c r="H1225" s="2">
        <f t="shared" si="23"/>
        <v>0.27000000000000313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7828.76</v>
      </c>
      <c r="D1232" s="1">
        <f>BILANCA!E255</f>
        <v>6489.66</v>
      </c>
      <c r="E1232" s="1">
        <v>0</v>
      </c>
      <c r="F1232" s="1">
        <v>0</v>
      </c>
      <c r="G1232" s="2">
        <f t="shared" si="22"/>
        <v>5181.2119199999997</v>
      </c>
      <c r="H1232" s="2">
        <f t="shared" si="23"/>
        <v>0.57999999999992724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12.7</v>
      </c>
      <c r="D1233" s="1">
        <f>BILANCA!E256</f>
        <v>0</v>
      </c>
      <c r="E1233" s="1">
        <v>0</v>
      </c>
      <c r="F1233" s="1">
        <v>0</v>
      </c>
      <c r="G1233" s="2">
        <f t="shared" si="22"/>
        <v>3.1749999999999998</v>
      </c>
      <c r="H1233" s="2">
        <f t="shared" si="23"/>
        <v>0.30000000000000071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55453.83</v>
      </c>
      <c r="D1236" s="1">
        <f>BILANCA!E259</f>
        <v>52656.53</v>
      </c>
      <c r="E1236" s="1">
        <v>0</v>
      </c>
      <c r="F1236" s="1">
        <v>0</v>
      </c>
      <c r="G1236" s="2">
        <f t="shared" si="22"/>
        <v>40674.02317</v>
      </c>
      <c r="H1236" s="2">
        <f t="shared" si="23"/>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55453.83</v>
      </c>
      <c r="D1237" s="1">
        <f>BILANCA!E260</f>
        <v>52656.53</v>
      </c>
      <c r="E1237" s="1">
        <v>0</v>
      </c>
      <c r="F1237" s="1">
        <v>0</v>
      </c>
      <c r="G1237" s="2">
        <f t="shared" si="22"/>
        <v>40834.790059999999</v>
      </c>
      <c r="H1237" s="2">
        <f t="shared" si="23"/>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3498.83</v>
      </c>
      <c r="D1240" s="1">
        <f>BILANCA!E264</f>
        <v>2169.1999999999998</v>
      </c>
      <c r="E1240" s="1">
        <v>0</v>
      </c>
      <c r="F1240" s="1">
        <v>0</v>
      </c>
      <c r="G1240" s="2">
        <f t="shared" si="22"/>
        <v>2014.1681099999998</v>
      </c>
      <c r="H1240" s="2">
        <f t="shared" si="23"/>
        <v>0.36999999999989086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5380.83</v>
      </c>
      <c r="D1241" s="1">
        <f>BILANCA!E265</f>
        <v>4851.1099999999997</v>
      </c>
      <c r="E1241" s="1">
        <v>0</v>
      </c>
      <c r="F1241" s="1">
        <v>0</v>
      </c>
      <c r="G1241" s="2">
        <f t="shared" si="22"/>
        <v>3891.4268999999999</v>
      </c>
      <c r="H1241" s="2">
        <f t="shared" si="23"/>
        <v>0.27999999999974534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36.31</v>
      </c>
      <c r="D1243" s="1">
        <f>BILANCA!E267</f>
        <v>0</v>
      </c>
      <c r="E1243" s="1">
        <v>0</v>
      </c>
      <c r="F1243" s="1">
        <v>0</v>
      </c>
      <c r="G1243" s="2">
        <f t="shared" si="24"/>
        <v>9.4406000000000017</v>
      </c>
      <c r="H1243" s="2">
        <f t="shared" si="23"/>
        <v>0.31000000000000227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20515.7</v>
      </c>
      <c r="D1244" s="1">
        <f>BILANCA!E268</f>
        <v>29368.35</v>
      </c>
      <c r="E1244" s="1">
        <v>0</v>
      </c>
      <c r="F1244" s="1">
        <v>0</v>
      </c>
      <c r="G1244" s="2">
        <f t="shared" si="24"/>
        <v>20684.876400000001</v>
      </c>
      <c r="H1244" s="2">
        <f t="shared" si="23"/>
        <v>0.64999999999781721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21.5</v>
      </c>
      <c r="D1263" s="1">
        <f>BILANCA!E287</f>
        <v>0</v>
      </c>
      <c r="E1263" s="1">
        <v>0</v>
      </c>
      <c r="F1263" s="1">
        <v>0</v>
      </c>
      <c r="G1263" s="2">
        <f t="shared" si="24"/>
        <v>6.0200000000000005</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129869.03</v>
      </c>
      <c r="D1264" s="1">
        <f>BILANCA!E288</f>
        <v>158778.41</v>
      </c>
      <c r="E1264" s="1">
        <v>0</v>
      </c>
      <c r="F1264" s="1">
        <v>0</v>
      </c>
      <c r="G1264" s="2">
        <f t="shared" si="24"/>
        <v>125726.66385000001</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41.95</v>
      </c>
      <c r="D1274" s="1">
        <f>BILANCA!E298</f>
        <v>254</v>
      </c>
      <c r="E1274" s="1">
        <v>0</v>
      </c>
      <c r="F1274" s="1">
        <v>0</v>
      </c>
      <c r="G1274" s="2">
        <f t="shared" si="24"/>
        <v>160.03545</v>
      </c>
      <c r="H1274" s="2">
        <f t="shared" si="23"/>
        <v>4.9999999999997158E-2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19470.53</v>
      </c>
      <c r="D1278" s="1">
        <f>BILANCA!E302</f>
        <v>27748.959999999999</v>
      </c>
      <c r="E1278" s="1">
        <v>0</v>
      </c>
      <c r="F1278" s="1">
        <v>0</v>
      </c>
      <c r="G1278" s="2">
        <f t="shared" si="24"/>
        <v>22115.692749999998</v>
      </c>
      <c r="H1278" s="2">
        <f t="shared" si="23"/>
        <v>0.51000000000203727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1328205.5599999998</v>
      </c>
      <c r="D1408" s="1">
        <f>'RAS-funkcijski'!E114</f>
        <v>1529900.72</v>
      </c>
      <c r="E1408" s="1">
        <v>0</v>
      </c>
      <c r="F1408" s="1">
        <v>0</v>
      </c>
      <c r="G1408" s="2">
        <f t="shared" si="24"/>
        <v>482680.77</v>
      </c>
      <c r="H1408" s="2">
        <f t="shared" si="27"/>
        <v>0.72000000020489097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1277402.6299999999</v>
      </c>
      <c r="D1409" s="1">
        <f>'RAS-funkcijski'!E115</f>
        <v>1458247.19</v>
      </c>
      <c r="E1409" s="1">
        <v>0</v>
      </c>
      <c r="F1409" s="1">
        <v>0</v>
      </c>
      <c r="G1409" s="2">
        <f t="shared" si="24"/>
        <v>465522.56810999999</v>
      </c>
      <c r="H1409" s="2">
        <f t="shared" si="27"/>
        <v>0.56000000005587935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1277402.6299999999</v>
      </c>
      <c r="D1411" s="1">
        <f>'RAS-funkcijski'!E117</f>
        <v>1458247.19</v>
      </c>
      <c r="E1411" s="1">
        <v>0</v>
      </c>
      <c r="F1411" s="1">
        <v>0</v>
      </c>
      <c r="G1411" s="2">
        <f t="shared" si="24"/>
        <v>473910.36213000002</v>
      </c>
      <c r="H1411" s="2">
        <f t="shared" si="27"/>
        <v>0.56000000005587935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50802.93</v>
      </c>
      <c r="D1420" s="1">
        <f>'RAS-funkcijski'!E126</f>
        <v>71653.53</v>
      </c>
      <c r="E1420" s="1">
        <v>0</v>
      </c>
      <c r="F1420" s="1">
        <v>0</v>
      </c>
      <c r="G1420" s="2">
        <f t="shared" si="24"/>
        <v>23681.41878</v>
      </c>
      <c r="H1420" s="2">
        <f t="shared" si="27"/>
        <v>0.54000000000087311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1328205.5599999998</v>
      </c>
      <c r="D1435" s="13">
        <f>'RAS-funkcijski'!E141</f>
        <v>1529900.72</v>
      </c>
      <c r="E1435" s="13">
        <v>0</v>
      </c>
      <c r="F1435" s="13">
        <v>0</v>
      </c>
      <c r="G1435" s="14">
        <f t="shared" si="24"/>
        <v>601156.95900000003</v>
      </c>
      <c r="H1435" s="14">
        <f t="shared" si="27"/>
        <v>0.72000000020489097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12566.8</v>
      </c>
      <c r="D1436" s="6">
        <f>'P-VRIO'!E5</f>
        <v>0</v>
      </c>
      <c r="E1436" s="6">
        <v>0</v>
      </c>
      <c r="F1436" s="6">
        <v>0</v>
      </c>
      <c r="G1436" s="7">
        <f t="shared" si="24"/>
        <v>12.566799999999999</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12566.8</v>
      </c>
      <c r="D1453" s="1">
        <f>'P-VRIO'!E22</f>
        <v>0</v>
      </c>
      <c r="E1453" s="1">
        <v>0</v>
      </c>
      <c r="F1453" s="1">
        <v>0</v>
      </c>
      <c r="G1453" s="2">
        <f t="shared" si="24"/>
        <v>226.20239999999998</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12566.8</v>
      </c>
      <c r="D1454" s="1">
        <f>'P-VRIO'!E23</f>
        <v>0</v>
      </c>
      <c r="E1454" s="1">
        <v>0</v>
      </c>
      <c r="F1454" s="1">
        <v>0</v>
      </c>
      <c r="G1454" s="2">
        <f t="shared" si="24"/>
        <v>238.76919999999998</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12566.8</v>
      </c>
      <c r="D1456" s="1">
        <f>'P-VRIO'!E25</f>
        <v>0</v>
      </c>
      <c r="E1456" s="1">
        <v>0</v>
      </c>
      <c r="F1456" s="1">
        <v>0</v>
      </c>
      <c r="G1456" s="2">
        <f t="shared" si="24"/>
        <v>263.90280000000001</v>
      </c>
      <c r="H1456" s="2">
        <f t="shared" si="27"/>
        <v>0.2000000000007276</v>
      </c>
      <c r="I1456" s="10">
        <f t="shared" si="30"/>
        <v>52.780560000192018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129890.53</v>
      </c>
      <c r="D1480" s="6"/>
      <c r="E1480" s="6">
        <v>0</v>
      </c>
      <c r="F1480" s="6">
        <v>0</v>
      </c>
      <c r="G1480" s="7">
        <f t="shared" ref="G1480:G1580" si="34">B1480/1000*C1480</f>
        <v>129.89053000000001</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1578820.6700000002</v>
      </c>
      <c r="D1481" s="1">
        <v>0</v>
      </c>
      <c r="E1481" s="1">
        <v>0</v>
      </c>
      <c r="F1481" s="1">
        <v>0</v>
      </c>
      <c r="G1481" s="2">
        <f t="shared" si="34"/>
        <v>3157.6413400000006</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17074.009999999998</v>
      </c>
      <c r="D1482" s="1">
        <v>0</v>
      </c>
      <c r="E1482" s="1">
        <v>0</v>
      </c>
      <c r="F1482" s="1">
        <v>0</v>
      </c>
      <c r="G1482" s="2">
        <f t="shared" si="34"/>
        <v>51.222029999999997</v>
      </c>
      <c r="H1482" s="2">
        <f t="shared" si="35"/>
        <v>9.9999999983992893E-3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1546103.9800000002</v>
      </c>
      <c r="D1483" s="1">
        <v>0</v>
      </c>
      <c r="E1483" s="1">
        <v>0</v>
      </c>
      <c r="F1483" s="1">
        <v>0</v>
      </c>
      <c r="G1483" s="2">
        <f t="shared" si="34"/>
        <v>6184.4159200000013</v>
      </c>
      <c r="H1483" s="2">
        <f t="shared" si="35"/>
        <v>1.9999999785795808E-2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1248758.75</v>
      </c>
      <c r="D1484" s="1">
        <v>0</v>
      </c>
      <c r="E1484" s="1">
        <v>0</v>
      </c>
      <c r="F1484" s="1">
        <v>0</v>
      </c>
      <c r="G1484" s="2">
        <f t="shared" si="34"/>
        <v>6243.7937499999998</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280382.34000000003</v>
      </c>
      <c r="D1485" s="1">
        <v>0</v>
      </c>
      <c r="E1485" s="1">
        <v>0</v>
      </c>
      <c r="F1485" s="1">
        <v>0</v>
      </c>
      <c r="G1485" s="2">
        <f t="shared" si="34"/>
        <v>1682.2940400000002</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975.12</v>
      </c>
      <c r="D1486" s="1">
        <v>0</v>
      </c>
      <c r="E1486" s="1">
        <v>0</v>
      </c>
      <c r="F1486" s="1">
        <v>0</v>
      </c>
      <c r="G1486" s="2">
        <f t="shared" si="34"/>
        <v>6.8258400000000004</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14978.47</v>
      </c>
      <c r="D1489" s="1">
        <v>0</v>
      </c>
      <c r="E1489" s="1">
        <v>0</v>
      </c>
      <c r="F1489" s="1">
        <v>0</v>
      </c>
      <c r="G1489" s="2">
        <f t="shared" si="34"/>
        <v>149.78469999999999</v>
      </c>
      <c r="H1489" s="2">
        <f t="shared" si="35"/>
        <v>0.46999999999934516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1009.3</v>
      </c>
      <c r="D1491" s="1">
        <v>0</v>
      </c>
      <c r="E1491" s="1">
        <v>0</v>
      </c>
      <c r="F1491" s="1">
        <v>0</v>
      </c>
      <c r="G1491" s="2">
        <f t="shared" si="34"/>
        <v>12.111599999999999</v>
      </c>
      <c r="H1491" s="2">
        <f t="shared" si="35"/>
        <v>0.29999999999995453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15642.68</v>
      </c>
      <c r="D1492" s="1">
        <v>0</v>
      </c>
      <c r="E1492" s="1">
        <v>0</v>
      </c>
      <c r="F1492" s="1">
        <v>0</v>
      </c>
      <c r="G1492" s="2">
        <f t="shared" si="34"/>
        <v>203.35484</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1549932.7899999998</v>
      </c>
      <c r="D1499" s="1">
        <v>0</v>
      </c>
      <c r="E1499" s="1">
        <v>0</v>
      </c>
      <c r="F1499" s="1">
        <v>0</v>
      </c>
      <c r="G1499" s="2">
        <f t="shared" si="34"/>
        <v>30998.655799999997</v>
      </c>
      <c r="H1499" s="2">
        <f t="shared" si="35"/>
        <v>0.21000000019557774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8819.19</v>
      </c>
      <c r="D1500" s="1">
        <v>0</v>
      </c>
      <c r="E1500" s="1">
        <v>0</v>
      </c>
      <c r="F1500" s="1">
        <v>0</v>
      </c>
      <c r="G1500" s="2">
        <f t="shared" si="34"/>
        <v>185.20299000000003</v>
      </c>
      <c r="H1500" s="2">
        <f t="shared" si="35"/>
        <v>0.19000000000050932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1525470.92</v>
      </c>
      <c r="D1501" s="1">
        <v>0</v>
      </c>
      <c r="E1501" s="1">
        <v>0</v>
      </c>
      <c r="F1501" s="1">
        <v>0</v>
      </c>
      <c r="G1501" s="2">
        <f t="shared" si="34"/>
        <v>33560.360239999995</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1221964.06</v>
      </c>
      <c r="D1502" s="1">
        <v>0</v>
      </c>
      <c r="E1502" s="1">
        <v>0</v>
      </c>
      <c r="F1502" s="1">
        <v>0</v>
      </c>
      <c r="G1502" s="2">
        <f t="shared" si="34"/>
        <v>28105.17338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286760.17</v>
      </c>
      <c r="D1503" s="1">
        <v>0</v>
      </c>
      <c r="E1503" s="1">
        <v>0</v>
      </c>
      <c r="F1503" s="1">
        <v>0</v>
      </c>
      <c r="G1503" s="2">
        <f t="shared" si="34"/>
        <v>6882.2440799999995</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994.58</v>
      </c>
      <c r="D1504" s="1">
        <v>0</v>
      </c>
      <c r="E1504" s="1">
        <v>0</v>
      </c>
      <c r="F1504" s="1">
        <v>0</v>
      </c>
      <c r="G1504" s="2">
        <f t="shared" si="34"/>
        <v>24.864500000000003</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14978.47</v>
      </c>
      <c r="D1507" s="1">
        <v>0</v>
      </c>
      <c r="E1507" s="1">
        <v>0</v>
      </c>
      <c r="F1507" s="1">
        <v>0</v>
      </c>
      <c r="G1507" s="2">
        <f t="shared" si="34"/>
        <v>419.39715999999999</v>
      </c>
      <c r="H1507" s="2">
        <f t="shared" si="35"/>
        <v>0.46999999999934516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773.64</v>
      </c>
      <c r="D1509" s="1">
        <v>0</v>
      </c>
      <c r="E1509" s="1">
        <v>0</v>
      </c>
      <c r="F1509" s="1">
        <v>0</v>
      </c>
      <c r="G1509" s="2">
        <f t="shared" si="34"/>
        <v>23.209199999999999</v>
      </c>
      <c r="H1509" s="2">
        <f t="shared" si="35"/>
        <v>0.36000000000001364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15642.68</v>
      </c>
      <c r="D1510" s="1">
        <v>0</v>
      </c>
      <c r="E1510" s="1">
        <v>0</v>
      </c>
      <c r="F1510" s="1">
        <v>0</v>
      </c>
      <c r="G1510" s="2">
        <f t="shared" si="34"/>
        <v>484.92308000000003</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158778.41000000038</v>
      </c>
      <c r="D1517" s="1">
        <v>0</v>
      </c>
      <c r="E1517" s="1">
        <v>0</v>
      </c>
      <c r="F1517" s="1">
        <v>0</v>
      </c>
      <c r="G1517" s="2">
        <f t="shared" si="34"/>
        <v>6033.5795800000142</v>
      </c>
      <c r="H1517" s="2">
        <f t="shared" si="35"/>
        <v>0.41000000038184226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158778.41</v>
      </c>
      <c r="D1576" s="1">
        <v>0</v>
      </c>
      <c r="E1576" s="1">
        <v>0</v>
      </c>
      <c r="F1576" s="1">
        <v>0</v>
      </c>
      <c r="G1576" s="2">
        <f t="shared" si="34"/>
        <v>15401.505770000002</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27748.959999999999</v>
      </c>
      <c r="D1577" s="1">
        <v>0</v>
      </c>
      <c r="E1577" s="1">
        <v>0</v>
      </c>
      <c r="F1577" s="1">
        <v>0</v>
      </c>
      <c r="G1577" s="2">
        <f t="shared" si="34"/>
        <v>2719.3980799999999</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131029.45</v>
      </c>
      <c r="D1578" s="1">
        <v>0</v>
      </c>
      <c r="E1578" s="1">
        <v>0</v>
      </c>
      <c r="F1578" s="1">
        <v>0</v>
      </c>
      <c r="G1578" s="2">
        <f t="shared" si="34"/>
        <v>12971.91555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1356364.97</v>
      </c>
      <c r="I16" s="170">
        <f>'PR-RAS'!E6</f>
        <v>1518625.1900000002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1319799.71</v>
      </c>
      <c r="I17" s="170">
        <f>'PR-RAS'!E151</f>
        <v>1513013.75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56069.080000000016</v>
      </c>
      <c r="I18" s="170">
        <f>'PR-RAS'!E645</f>
        <v>41430.24000000018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1459411.83</v>
      </c>
      <c r="I20" s="173">
        <f>BILANCA!E7</f>
        <v>1438265.2799999998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193801.07</v>
      </c>
      <c r="I21" s="175">
        <f>BILANCA!E68</f>
        <v>206698.31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129890.53</v>
      </c>
      <c r="I22" s="175">
        <f>BILANCA!E176</f>
        <v>158778.41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1523322.37</v>
      </c>
      <c r="I23" s="177">
        <f>BILANCA!E237</f>
        <v>1486185.18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1328205.5599999998</v>
      </c>
      <c r="I27" s="175">
        <f>'RAS-funkcijski'!E114</f>
        <v>1529900.72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1328205.5599999998</v>
      </c>
      <c r="I28" s="179">
        <f>'RAS-funkcijski'!E141</f>
        <v>1529900.72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12566.8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12566.8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129890.53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158778.41000000038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158778.41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6"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1356364.97</v>
      </c>
      <c r="E6" s="51">
        <f>E7+E44+E50+E82+E106+E124+E133+E139</f>
        <v>1518625.1900000002</v>
      </c>
      <c r="F6" s="52">
        <f t="shared" ref="F6:F131" si="0">IF(D6&lt;&gt;0,IF(E6/D6&gt;=100,"&gt;&gt;100",E6/D6*100),"-")</f>
        <v>111.96287309012413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1161921.78</v>
      </c>
      <c r="E50" s="51">
        <f>E51+E54+E59+E62+E65+E68+E71+E74+E77</f>
        <v>1334860.24</v>
      </c>
      <c r="F50" s="52">
        <f t="shared" si="0"/>
        <v>114.88382978757829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1151073.1300000001</v>
      </c>
      <c r="E68" s="51">
        <f t="shared" si="15"/>
        <v>1305909.04</v>
      </c>
      <c r="F68" s="52">
        <f t="shared" si="0"/>
        <v>113.45143987506682</v>
      </c>
    </row>
    <row r="69" spans="1:6" ht="12.75" customHeight="1" x14ac:dyDescent="0.2">
      <c r="A69" s="53" t="s">
        <v>184</v>
      </c>
      <c r="B69" s="85" t="s">
        <v>185</v>
      </c>
      <c r="C69" s="50" t="s">
        <v>184</v>
      </c>
      <c r="D69" s="242">
        <v>1147074.1100000001</v>
      </c>
      <c r="E69" s="242">
        <v>1301865.6100000001</v>
      </c>
      <c r="F69" s="52">
        <f t="shared" si="0"/>
        <v>113.49446375352331</v>
      </c>
    </row>
    <row r="70" spans="1:6" ht="24" x14ac:dyDescent="0.2">
      <c r="A70" s="53" t="s">
        <v>186</v>
      </c>
      <c r="B70" s="85" t="s">
        <v>187</v>
      </c>
      <c r="C70" s="50" t="s">
        <v>186</v>
      </c>
      <c r="D70" s="242">
        <v>3999.02</v>
      </c>
      <c r="E70" s="242">
        <v>4043.43</v>
      </c>
      <c r="F70" s="52">
        <f t="shared" si="0"/>
        <v>101.1105220779091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10848.65</v>
      </c>
      <c r="E74" s="51">
        <f t="shared" si="17"/>
        <v>28951.200000000001</v>
      </c>
      <c r="F74" s="52">
        <f t="shared" si="0"/>
        <v>266.86454074930987</v>
      </c>
    </row>
    <row r="75" spans="1:6" ht="12.75" customHeight="1" x14ac:dyDescent="0.2">
      <c r="A75" s="53" t="s">
        <v>196</v>
      </c>
      <c r="B75" s="85" t="s">
        <v>197</v>
      </c>
      <c r="C75" s="50" t="s">
        <v>196</v>
      </c>
      <c r="D75" s="242">
        <v>7085.25</v>
      </c>
      <c r="E75" s="242">
        <v>28951.200000000001</v>
      </c>
      <c r="F75" s="52">
        <f t="shared" si="0"/>
        <v>408.61225785963802</v>
      </c>
    </row>
    <row r="76" spans="1:6" ht="12.75" customHeight="1" x14ac:dyDescent="0.2">
      <c r="A76" s="53" t="s">
        <v>198</v>
      </c>
      <c r="B76" s="85" t="s">
        <v>199</v>
      </c>
      <c r="C76" s="50" t="s">
        <v>198</v>
      </c>
      <c r="D76" s="242">
        <v>3763.4</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0.67</v>
      </c>
      <c r="E82" s="51">
        <f t="shared" si="19"/>
        <v>0.08</v>
      </c>
      <c r="F82" s="52">
        <f t="shared" si="0"/>
        <v>11.940298507462686</v>
      </c>
    </row>
    <row r="83" spans="1:6" ht="12.75" customHeight="1" x14ac:dyDescent="0.2">
      <c r="A83" s="53">
        <v>641</v>
      </c>
      <c r="B83" s="85" t="s">
        <v>212</v>
      </c>
      <c r="C83" s="50" t="s">
        <v>213</v>
      </c>
      <c r="D83" s="51">
        <f t="shared" ref="D83:E83" si="20">SUM(D84:D90)</f>
        <v>0.67</v>
      </c>
      <c r="E83" s="51">
        <f t="shared" si="20"/>
        <v>0.08</v>
      </c>
      <c r="F83" s="52">
        <f t="shared" si="0"/>
        <v>11.940298507462686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0.67</v>
      </c>
      <c r="E85" s="242">
        <v>0.08</v>
      </c>
      <c r="F85" s="52">
        <f t="shared" si="0"/>
        <v>11.940298507462686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73740.070000000007</v>
      </c>
      <c r="E106" s="51">
        <f t="shared" si="23"/>
        <v>53846.11</v>
      </c>
      <c r="F106" s="52">
        <f t="shared" si="0"/>
        <v>73.021506488941483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73740.070000000007</v>
      </c>
      <c r="E112" s="51">
        <f t="shared" si="25"/>
        <v>53846.11</v>
      </c>
      <c r="F112" s="52">
        <f t="shared" si="0"/>
        <v>73.021506488941483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73740.070000000007</v>
      </c>
      <c r="E117" s="242">
        <v>53846.11</v>
      </c>
      <c r="F117" s="52">
        <f t="shared" si="0"/>
        <v>73.021506488941483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13681.17</v>
      </c>
      <c r="E124" s="51">
        <f t="shared" si="27"/>
        <v>14213.600000000002</v>
      </c>
      <c r="F124" s="52">
        <f t="shared" si="0"/>
        <v>103.89169932103761</v>
      </c>
    </row>
    <row r="125" spans="1:6" ht="12.75" customHeight="1" x14ac:dyDescent="0.2">
      <c r="A125" s="53">
        <v>661</v>
      </c>
      <c r="B125" s="86" t="s">
        <v>296</v>
      </c>
      <c r="C125" s="50" t="s">
        <v>297</v>
      </c>
      <c r="D125" s="51">
        <f t="shared" ref="D125:E125" si="28">SUM(D126:D127)</f>
        <v>2998.84</v>
      </c>
      <c r="E125" s="51">
        <f t="shared" si="28"/>
        <v>4224.97</v>
      </c>
      <c r="F125" s="52">
        <f t="shared" si="0"/>
        <v>140.88680956636566</v>
      </c>
    </row>
    <row r="126" spans="1:6" ht="12.75" customHeight="1" x14ac:dyDescent="0.2">
      <c r="A126" s="53">
        <v>6614</v>
      </c>
      <c r="B126" s="86" t="s">
        <v>298</v>
      </c>
      <c r="C126" s="50" t="s">
        <v>299</v>
      </c>
      <c r="D126" s="242">
        <v>656.38</v>
      </c>
      <c r="E126" s="242">
        <v>545.89</v>
      </c>
      <c r="F126" s="52">
        <f t="shared" si="0"/>
        <v>83.166763155489193</v>
      </c>
    </row>
    <row r="127" spans="1:6" ht="12.75" customHeight="1" x14ac:dyDescent="0.2">
      <c r="A127" s="53">
        <v>6615</v>
      </c>
      <c r="B127" s="86" t="s">
        <v>300</v>
      </c>
      <c r="C127" s="50" t="s">
        <v>301</v>
      </c>
      <c r="D127" s="242">
        <v>2342.46</v>
      </c>
      <c r="E127" s="242">
        <v>3679.08</v>
      </c>
      <c r="F127" s="52">
        <f t="shared" si="0"/>
        <v>157.06052611357291</v>
      </c>
    </row>
    <row r="128" spans="1:6" ht="24" x14ac:dyDescent="0.2">
      <c r="A128" s="53">
        <v>663</v>
      </c>
      <c r="B128" s="231" t="s">
        <v>302</v>
      </c>
      <c r="C128" s="50" t="s">
        <v>303</v>
      </c>
      <c r="D128" s="51">
        <f t="shared" ref="D128:E128" si="29">SUM(D129:D132)</f>
        <v>10682.33</v>
      </c>
      <c r="E128" s="51">
        <f t="shared" si="29"/>
        <v>9988.630000000001</v>
      </c>
      <c r="F128" s="52">
        <f t="shared" si="0"/>
        <v>93.50609838864743</v>
      </c>
    </row>
    <row r="129" spans="1:6" ht="12.75" customHeight="1" x14ac:dyDescent="0.2">
      <c r="A129" s="53">
        <v>6631</v>
      </c>
      <c r="B129" s="86" t="s">
        <v>304</v>
      </c>
      <c r="C129" s="50" t="s">
        <v>305</v>
      </c>
      <c r="D129" s="242">
        <v>10274.469999999999</v>
      </c>
      <c r="E129" s="242">
        <v>7642.14</v>
      </c>
      <c r="F129" s="52">
        <f t="shared" si="0"/>
        <v>74.379895021349043</v>
      </c>
    </row>
    <row r="130" spans="1:6" ht="12.75" customHeight="1" x14ac:dyDescent="0.2">
      <c r="A130" s="53">
        <v>6632</v>
      </c>
      <c r="B130" s="232" t="s">
        <v>306</v>
      </c>
      <c r="C130" s="50" t="s">
        <v>307</v>
      </c>
      <c r="D130" s="242">
        <v>407.86</v>
      </c>
      <c r="E130" s="242">
        <v>2346.4899999999998</v>
      </c>
      <c r="F130" s="52">
        <f t="shared" si="0"/>
        <v>575.31751091060653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107021.28</v>
      </c>
      <c r="E133" s="51">
        <f t="shared" si="30"/>
        <v>115705.16</v>
      </c>
      <c r="F133" s="52">
        <f t="shared" ref="F133:F223" si="31">IF(D133&lt;&gt;0,IF(E133/D133&gt;=100,"&gt;&gt;100",E133/D133*100),"-")</f>
        <v>108.1141619685356</v>
      </c>
    </row>
    <row r="134" spans="1:6" ht="24" x14ac:dyDescent="0.2">
      <c r="A134" s="53">
        <v>671</v>
      </c>
      <c r="B134" s="232" t="s">
        <v>314</v>
      </c>
      <c r="C134" s="50" t="s">
        <v>315</v>
      </c>
      <c r="D134" s="51">
        <f t="shared" ref="D134:E134" si="32">SUM(D135:D137)</f>
        <v>107021.28</v>
      </c>
      <c r="E134" s="51">
        <f t="shared" si="32"/>
        <v>115705.16</v>
      </c>
      <c r="F134" s="52">
        <f t="shared" si="31"/>
        <v>108.1141619685356</v>
      </c>
    </row>
    <row r="135" spans="1:6" ht="12.75" customHeight="1" x14ac:dyDescent="0.2">
      <c r="A135" s="53">
        <v>6711</v>
      </c>
      <c r="B135" s="85" t="s">
        <v>316</v>
      </c>
      <c r="C135" s="50" t="s">
        <v>317</v>
      </c>
      <c r="D135" s="242">
        <v>106785.7</v>
      </c>
      <c r="E135" s="242">
        <v>115705.16</v>
      </c>
      <c r="F135" s="52">
        <f t="shared" si="31"/>
        <v>108.35267268932076</v>
      </c>
    </row>
    <row r="136" spans="1:6" ht="24" x14ac:dyDescent="0.2">
      <c r="A136" s="53">
        <v>6712</v>
      </c>
      <c r="B136" s="232" t="s">
        <v>318</v>
      </c>
      <c r="C136" s="50" t="s">
        <v>319</v>
      </c>
      <c r="D136" s="242">
        <v>235.58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1319799.71</v>
      </c>
      <c r="E151" s="51">
        <f t="shared" si="35"/>
        <v>1513013.75</v>
      </c>
      <c r="F151" s="52">
        <f t="shared" si="31"/>
        <v>114.63964861759213</v>
      </c>
    </row>
    <row r="152" spans="1:6" ht="12.75" customHeight="1" x14ac:dyDescent="0.2">
      <c r="A152" s="53">
        <v>31</v>
      </c>
      <c r="B152" s="85" t="s">
        <v>349</v>
      </c>
      <c r="C152" s="50" t="s">
        <v>35</v>
      </c>
      <c r="D152" s="51">
        <f t="shared" ref="D152:E152" si="36">D153+D158+D159</f>
        <v>1068802.49</v>
      </c>
      <c r="E152" s="51">
        <f t="shared" si="36"/>
        <v>1204880.4000000001</v>
      </c>
      <c r="F152" s="52">
        <f t="shared" si="31"/>
        <v>112.73181072023888</v>
      </c>
    </row>
    <row r="153" spans="1:6" ht="12.75" customHeight="1" x14ac:dyDescent="0.2">
      <c r="A153" s="53">
        <v>311</v>
      </c>
      <c r="B153" s="85" t="s">
        <v>350</v>
      </c>
      <c r="C153" s="50" t="s">
        <v>351</v>
      </c>
      <c r="D153" s="51">
        <f t="shared" ref="D153:E153" si="37">SUM(D154:D157)</f>
        <v>879800.61</v>
      </c>
      <c r="E153" s="51">
        <f t="shared" si="37"/>
        <v>998291.14</v>
      </c>
      <c r="F153" s="52">
        <f t="shared" si="31"/>
        <v>113.4678845016941</v>
      </c>
    </row>
    <row r="154" spans="1:6" ht="12.75" customHeight="1" x14ac:dyDescent="0.2">
      <c r="A154" s="53">
        <v>3111</v>
      </c>
      <c r="B154" s="85" t="s">
        <v>352</v>
      </c>
      <c r="C154" s="50" t="s">
        <v>353</v>
      </c>
      <c r="D154" s="242">
        <v>851069.62</v>
      </c>
      <c r="E154" s="242">
        <v>969111.32</v>
      </c>
      <c r="F154" s="52">
        <f t="shared" si="31"/>
        <v>113.86980538677905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18980.939999999999</v>
      </c>
      <c r="E156" s="242">
        <v>19278.3</v>
      </c>
      <c r="F156" s="52">
        <f t="shared" si="31"/>
        <v>101.5666242030163</v>
      </c>
    </row>
    <row r="157" spans="1:6" ht="12.75" customHeight="1" x14ac:dyDescent="0.2">
      <c r="A157" s="53">
        <v>3114</v>
      </c>
      <c r="B157" s="85" t="s">
        <v>358</v>
      </c>
      <c r="C157" s="50" t="s">
        <v>359</v>
      </c>
      <c r="D157" s="242">
        <v>9750.0499999999993</v>
      </c>
      <c r="E157" s="242">
        <v>9901.52</v>
      </c>
      <c r="F157" s="52">
        <f t="shared" si="31"/>
        <v>101.55353049471543</v>
      </c>
    </row>
    <row r="158" spans="1:6" ht="12.75" customHeight="1" x14ac:dyDescent="0.2">
      <c r="A158" s="53">
        <v>312</v>
      </c>
      <c r="B158" s="85" t="s">
        <v>360</v>
      </c>
      <c r="C158" s="50" t="s">
        <v>361</v>
      </c>
      <c r="D158" s="242">
        <v>45897.67</v>
      </c>
      <c r="E158" s="242">
        <v>46722.55</v>
      </c>
      <c r="F158" s="52">
        <f t="shared" si="31"/>
        <v>101.79721541420295</v>
      </c>
    </row>
    <row r="159" spans="1:6" ht="12.75" customHeight="1" x14ac:dyDescent="0.2">
      <c r="A159" s="53">
        <v>313</v>
      </c>
      <c r="B159" s="85" t="s">
        <v>362</v>
      </c>
      <c r="C159" s="50" t="s">
        <v>363</v>
      </c>
      <c r="D159" s="51">
        <f t="shared" ref="D159:E159" si="38">SUM(D160:D162)</f>
        <v>143104.21000000002</v>
      </c>
      <c r="E159" s="51">
        <f t="shared" si="38"/>
        <v>159866.71</v>
      </c>
      <c r="F159" s="52">
        <f t="shared" si="31"/>
        <v>111.71349186722037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143084.14000000001</v>
      </c>
      <c r="E161" s="242">
        <v>159866.71</v>
      </c>
      <c r="F161" s="52">
        <f t="shared" si="31"/>
        <v>111.72916159680588</v>
      </c>
    </row>
    <row r="162" spans="1:6" ht="12.75" customHeight="1" x14ac:dyDescent="0.2">
      <c r="A162" s="53">
        <v>3133</v>
      </c>
      <c r="B162" s="85" t="s">
        <v>367</v>
      </c>
      <c r="C162" s="50" t="s">
        <v>368</v>
      </c>
      <c r="D162" s="242">
        <v>20.07</v>
      </c>
      <c r="E162" s="242"/>
      <c r="F162" s="52">
        <f t="shared" si="31"/>
        <v>0</v>
      </c>
    </row>
    <row r="163" spans="1:6" ht="12.75" customHeight="1" x14ac:dyDescent="0.2">
      <c r="A163" s="53">
        <v>32</v>
      </c>
      <c r="B163" s="85" t="s">
        <v>369</v>
      </c>
      <c r="C163" s="50" t="s">
        <v>370</v>
      </c>
      <c r="D163" s="51">
        <f t="shared" ref="D163:E163" si="39">D164+D169+D177+D187+D188</f>
        <v>235374.8</v>
      </c>
      <c r="E163" s="51">
        <f t="shared" si="39"/>
        <v>291446.5</v>
      </c>
      <c r="F163" s="52">
        <f t="shared" si="31"/>
        <v>123.822303832016</v>
      </c>
    </row>
    <row r="164" spans="1:6" ht="12.75" customHeight="1" x14ac:dyDescent="0.2">
      <c r="A164" s="53">
        <v>321</v>
      </c>
      <c r="B164" s="85" t="s">
        <v>371</v>
      </c>
      <c r="C164" s="50" t="s">
        <v>372</v>
      </c>
      <c r="D164" s="51">
        <f t="shared" ref="D164:E164" si="40">SUM(D165:D168)</f>
        <v>75118.92</v>
      </c>
      <c r="E164" s="51">
        <f t="shared" si="40"/>
        <v>69665.77</v>
      </c>
      <c r="F164" s="52">
        <f t="shared" si="31"/>
        <v>92.740643768573889</v>
      </c>
    </row>
    <row r="165" spans="1:6" ht="12.75" customHeight="1" x14ac:dyDescent="0.2">
      <c r="A165" s="53">
        <v>3211</v>
      </c>
      <c r="B165" s="85" t="s">
        <v>373</v>
      </c>
      <c r="C165" s="50" t="s">
        <v>374</v>
      </c>
      <c r="D165" s="242">
        <v>4765.0200000000004</v>
      </c>
      <c r="E165" s="242">
        <v>9140.0499999999993</v>
      </c>
      <c r="F165" s="52">
        <f t="shared" si="31"/>
        <v>191.81556425786249</v>
      </c>
    </row>
    <row r="166" spans="1:6" ht="12.75" customHeight="1" x14ac:dyDescent="0.2">
      <c r="A166" s="53">
        <v>3212</v>
      </c>
      <c r="B166" s="85" t="s">
        <v>375</v>
      </c>
      <c r="C166" s="50" t="s">
        <v>376</v>
      </c>
      <c r="D166" s="242">
        <v>49984.63</v>
      </c>
      <c r="E166" s="242">
        <v>51101</v>
      </c>
      <c r="F166" s="52">
        <f t="shared" si="31"/>
        <v>102.23342655532311</v>
      </c>
    </row>
    <row r="167" spans="1:6" ht="12.75" customHeight="1" x14ac:dyDescent="0.2">
      <c r="A167" s="53">
        <v>3213</v>
      </c>
      <c r="B167" s="85" t="s">
        <v>377</v>
      </c>
      <c r="C167" s="50" t="s">
        <v>378</v>
      </c>
      <c r="D167" s="242">
        <v>19909.39</v>
      </c>
      <c r="E167" s="242">
        <v>8744</v>
      </c>
      <c r="F167" s="52">
        <f t="shared" si="31"/>
        <v>43.918974915856289</v>
      </c>
    </row>
    <row r="168" spans="1:6" ht="12.75" customHeight="1" x14ac:dyDescent="0.2">
      <c r="A168" s="53">
        <v>3214</v>
      </c>
      <c r="B168" s="85" t="s">
        <v>379</v>
      </c>
      <c r="C168" s="50" t="s">
        <v>380</v>
      </c>
      <c r="D168" s="242">
        <v>459.88</v>
      </c>
      <c r="E168" s="242">
        <v>680.72</v>
      </c>
      <c r="F168" s="52">
        <f t="shared" si="31"/>
        <v>148.02122292772029</v>
      </c>
    </row>
    <row r="169" spans="1:6" ht="12.75" customHeight="1" x14ac:dyDescent="0.2">
      <c r="A169" s="53">
        <v>322</v>
      </c>
      <c r="B169" s="85" t="s">
        <v>381</v>
      </c>
      <c r="C169" s="50" t="s">
        <v>382</v>
      </c>
      <c r="D169" s="51">
        <f t="shared" ref="D169:E169" si="41">SUM(D170:D176)</f>
        <v>106519.71999999999</v>
      </c>
      <c r="E169" s="51">
        <f t="shared" si="41"/>
        <v>126206.72000000002</v>
      </c>
      <c r="F169" s="52">
        <f t="shared" si="31"/>
        <v>118.4820237980348</v>
      </c>
    </row>
    <row r="170" spans="1:6" ht="12.75" customHeight="1" x14ac:dyDescent="0.2">
      <c r="A170" s="53">
        <v>3221</v>
      </c>
      <c r="B170" s="85" t="s">
        <v>383</v>
      </c>
      <c r="C170" s="50" t="s">
        <v>384</v>
      </c>
      <c r="D170" s="242">
        <v>12302.24</v>
      </c>
      <c r="E170" s="242">
        <v>13998.99</v>
      </c>
      <c r="F170" s="52">
        <f t="shared" si="31"/>
        <v>113.79220369623744</v>
      </c>
    </row>
    <row r="171" spans="1:6" ht="12.75" customHeight="1" x14ac:dyDescent="0.2">
      <c r="A171" s="53">
        <v>3222</v>
      </c>
      <c r="B171" s="85" t="s">
        <v>385</v>
      </c>
      <c r="C171" s="50" t="s">
        <v>386</v>
      </c>
      <c r="D171" s="242">
        <v>50802.93</v>
      </c>
      <c r="E171" s="242">
        <v>71653.53</v>
      </c>
      <c r="F171" s="52">
        <f t="shared" si="31"/>
        <v>141.0421209957772</v>
      </c>
    </row>
    <row r="172" spans="1:6" ht="12.75" customHeight="1" x14ac:dyDescent="0.2">
      <c r="A172" s="53">
        <v>3223</v>
      </c>
      <c r="B172" s="85" t="s">
        <v>387</v>
      </c>
      <c r="C172" s="50" t="s">
        <v>388</v>
      </c>
      <c r="D172" s="242">
        <v>39834.339999999997</v>
      </c>
      <c r="E172" s="242">
        <v>38318.620000000003</v>
      </c>
      <c r="F172" s="52">
        <f t="shared" si="31"/>
        <v>96.194941349599389</v>
      </c>
    </row>
    <row r="173" spans="1:6" ht="12.75" customHeight="1" x14ac:dyDescent="0.2">
      <c r="A173" s="53">
        <v>3224</v>
      </c>
      <c r="B173" s="85" t="s">
        <v>389</v>
      </c>
      <c r="C173" s="50" t="s">
        <v>390</v>
      </c>
      <c r="D173" s="242">
        <v>3498.09</v>
      </c>
      <c r="E173" s="242">
        <v>2010.1</v>
      </c>
      <c r="F173" s="52">
        <f t="shared" si="31"/>
        <v>57.462786835101433</v>
      </c>
    </row>
    <row r="174" spans="1:6" ht="12.75" customHeight="1" x14ac:dyDescent="0.2">
      <c r="A174" s="53">
        <v>3225</v>
      </c>
      <c r="B174" s="85" t="s">
        <v>391</v>
      </c>
      <c r="C174" s="50" t="s">
        <v>392</v>
      </c>
      <c r="D174" s="242">
        <v>0</v>
      </c>
      <c r="E174" s="242">
        <v>225.48</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82.12</v>
      </c>
      <c r="E176" s="242"/>
      <c r="F176" s="52">
        <f t="shared" si="31"/>
        <v>0</v>
      </c>
    </row>
    <row r="177" spans="1:6" ht="12.75" customHeight="1" x14ac:dyDescent="0.2">
      <c r="A177" s="53">
        <v>323</v>
      </c>
      <c r="B177" s="85" t="s">
        <v>397</v>
      </c>
      <c r="C177" s="50" t="s">
        <v>398</v>
      </c>
      <c r="D177" s="51">
        <f t="shared" ref="D177:E177" si="42">SUM(D178:D186)</f>
        <v>47110.729999999996</v>
      </c>
      <c r="E177" s="51">
        <f t="shared" si="42"/>
        <v>88161.63</v>
      </c>
      <c r="F177" s="52">
        <f t="shared" si="31"/>
        <v>187.13704924546917</v>
      </c>
    </row>
    <row r="178" spans="1:6" ht="12.75" customHeight="1" x14ac:dyDescent="0.2">
      <c r="A178" s="53">
        <v>3231</v>
      </c>
      <c r="B178" s="85" t="s">
        <v>399</v>
      </c>
      <c r="C178" s="50" t="s">
        <v>400</v>
      </c>
      <c r="D178" s="242">
        <v>3788.13</v>
      </c>
      <c r="E178" s="242">
        <v>8398.27</v>
      </c>
      <c r="F178" s="52">
        <f t="shared" si="31"/>
        <v>221.69962488087788</v>
      </c>
    </row>
    <row r="179" spans="1:6" ht="12.75" customHeight="1" x14ac:dyDescent="0.2">
      <c r="A179" s="53">
        <v>3232</v>
      </c>
      <c r="B179" s="85" t="s">
        <v>401</v>
      </c>
      <c r="C179" s="50" t="s">
        <v>402</v>
      </c>
      <c r="D179" s="242">
        <v>12439.69</v>
      </c>
      <c r="E179" s="242">
        <v>45582.81</v>
      </c>
      <c r="F179" s="52">
        <f t="shared" si="31"/>
        <v>366.43043355582006</v>
      </c>
    </row>
    <row r="180" spans="1:6" ht="12.75" customHeight="1" x14ac:dyDescent="0.2">
      <c r="A180" s="53">
        <v>3233</v>
      </c>
      <c r="B180" s="85" t="s">
        <v>403</v>
      </c>
      <c r="C180" s="50" t="s">
        <v>404</v>
      </c>
      <c r="D180" s="242">
        <v>0</v>
      </c>
      <c r="E180" s="242">
        <v>664</v>
      </c>
      <c r="F180" s="52" t="str">
        <f t="shared" si="31"/>
        <v>-</v>
      </c>
    </row>
    <row r="181" spans="1:6" ht="12.75" customHeight="1" x14ac:dyDescent="0.2">
      <c r="A181" s="53">
        <v>3234</v>
      </c>
      <c r="B181" s="85" t="s">
        <v>405</v>
      </c>
      <c r="C181" s="50" t="s">
        <v>406</v>
      </c>
      <c r="D181" s="242">
        <v>8546.7099999999991</v>
      </c>
      <c r="E181" s="242">
        <v>7819.72</v>
      </c>
      <c r="F181" s="52">
        <f t="shared" si="31"/>
        <v>91.493919882621512</v>
      </c>
    </row>
    <row r="182" spans="1:6" ht="12.75" customHeight="1" x14ac:dyDescent="0.2">
      <c r="A182" s="53">
        <v>3235</v>
      </c>
      <c r="B182" s="85" t="s">
        <v>407</v>
      </c>
      <c r="C182" s="50" t="s">
        <v>408</v>
      </c>
      <c r="D182" s="242">
        <v>663.61</v>
      </c>
      <c r="E182" s="242">
        <v>1191.8</v>
      </c>
      <c r="F182" s="52">
        <f t="shared" si="31"/>
        <v>179.59343590361806</v>
      </c>
    </row>
    <row r="183" spans="1:6" ht="12.75" customHeight="1" x14ac:dyDescent="0.2">
      <c r="A183" s="53">
        <v>3236</v>
      </c>
      <c r="B183" s="85" t="s">
        <v>409</v>
      </c>
      <c r="C183" s="50" t="s">
        <v>410</v>
      </c>
      <c r="D183" s="242">
        <v>2745.7</v>
      </c>
      <c r="E183" s="242">
        <v>4046.84</v>
      </c>
      <c r="F183" s="52">
        <f t="shared" si="31"/>
        <v>147.3882798557745</v>
      </c>
    </row>
    <row r="184" spans="1:6" ht="12.75" customHeight="1" x14ac:dyDescent="0.2">
      <c r="A184" s="53">
        <v>3237</v>
      </c>
      <c r="B184" s="85" t="s">
        <v>411</v>
      </c>
      <c r="C184" s="50" t="s">
        <v>412</v>
      </c>
      <c r="D184" s="242">
        <v>1550.53</v>
      </c>
      <c r="E184" s="242">
        <v>2163.0300000000002</v>
      </c>
      <c r="F184" s="52">
        <f t="shared" si="31"/>
        <v>139.50262168419832</v>
      </c>
    </row>
    <row r="185" spans="1:6" ht="12.75" customHeight="1" x14ac:dyDescent="0.2">
      <c r="A185" s="53">
        <v>3238</v>
      </c>
      <c r="B185" s="85" t="s">
        <v>413</v>
      </c>
      <c r="C185" s="50" t="s">
        <v>414</v>
      </c>
      <c r="D185" s="242">
        <v>2551.36</v>
      </c>
      <c r="E185" s="242">
        <v>1550.63</v>
      </c>
      <c r="F185" s="52">
        <f t="shared" si="31"/>
        <v>60.776605418286721</v>
      </c>
    </row>
    <row r="186" spans="1:6" ht="12.75" customHeight="1" x14ac:dyDescent="0.2">
      <c r="A186" s="53">
        <v>3239</v>
      </c>
      <c r="B186" s="85" t="s">
        <v>415</v>
      </c>
      <c r="C186" s="50" t="s">
        <v>416</v>
      </c>
      <c r="D186" s="242">
        <v>14825</v>
      </c>
      <c r="E186" s="242">
        <v>16744.53</v>
      </c>
      <c r="F186" s="52">
        <f t="shared" si="31"/>
        <v>112.94792580101181</v>
      </c>
    </row>
    <row r="187" spans="1:6" ht="12.75" customHeight="1" x14ac:dyDescent="0.2">
      <c r="A187" s="53">
        <v>324</v>
      </c>
      <c r="B187" s="85" t="s">
        <v>417</v>
      </c>
      <c r="C187" s="50" t="s">
        <v>418</v>
      </c>
      <c r="D187" s="242">
        <v>0</v>
      </c>
      <c r="E187" s="242">
        <v>486.1</v>
      </c>
      <c r="F187" s="52" t="str">
        <f t="shared" si="31"/>
        <v>-</v>
      </c>
    </row>
    <row r="188" spans="1:6" ht="12.75" customHeight="1" x14ac:dyDescent="0.2">
      <c r="A188" s="53">
        <v>329</v>
      </c>
      <c r="B188" s="85" t="s">
        <v>419</v>
      </c>
      <c r="C188" s="50" t="s">
        <v>420</v>
      </c>
      <c r="D188" s="51">
        <f t="shared" ref="D188:E188" si="43">SUM(D189:D195)</f>
        <v>6625.43</v>
      </c>
      <c r="E188" s="51">
        <f t="shared" si="43"/>
        <v>6926.2800000000007</v>
      </c>
      <c r="F188" s="52">
        <f t="shared" si="31"/>
        <v>104.54083734942488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1251.01</v>
      </c>
      <c r="E190" s="242">
        <v>1250.99</v>
      </c>
      <c r="F190" s="52">
        <f t="shared" si="31"/>
        <v>99.998401291756267</v>
      </c>
    </row>
    <row r="191" spans="1:6" ht="12.75" customHeight="1" x14ac:dyDescent="0.2">
      <c r="A191" s="53">
        <v>3293</v>
      </c>
      <c r="B191" s="85" t="s">
        <v>425</v>
      </c>
      <c r="C191" s="50" t="s">
        <v>426</v>
      </c>
      <c r="D191" s="242">
        <v>22.28</v>
      </c>
      <c r="E191" s="242"/>
      <c r="F191" s="52">
        <f t="shared" si="31"/>
        <v>0</v>
      </c>
    </row>
    <row r="192" spans="1:6" ht="12.75" customHeight="1" x14ac:dyDescent="0.2">
      <c r="A192" s="53">
        <v>3294</v>
      </c>
      <c r="B192" s="85" t="s">
        <v>427</v>
      </c>
      <c r="C192" s="50" t="s">
        <v>428</v>
      </c>
      <c r="D192" s="242">
        <v>703.43</v>
      </c>
      <c r="E192" s="242">
        <v>707.25</v>
      </c>
      <c r="F192" s="52">
        <f t="shared" si="31"/>
        <v>100.54305332442462</v>
      </c>
    </row>
    <row r="193" spans="1:6" ht="12.75" customHeight="1" x14ac:dyDescent="0.2">
      <c r="A193" s="53">
        <v>3295</v>
      </c>
      <c r="B193" s="85" t="s">
        <v>429</v>
      </c>
      <c r="C193" s="50" t="s">
        <v>430</v>
      </c>
      <c r="D193" s="242">
        <v>1531.79</v>
      </c>
      <c r="E193" s="242">
        <v>1664.43</v>
      </c>
      <c r="F193" s="52">
        <f t="shared" si="31"/>
        <v>108.65915040573448</v>
      </c>
    </row>
    <row r="194" spans="1:6" ht="12.75" customHeight="1" x14ac:dyDescent="0.2">
      <c r="A194" s="53" t="s">
        <v>431</v>
      </c>
      <c r="B194" s="85" t="s">
        <v>432</v>
      </c>
      <c r="C194" s="50" t="s">
        <v>431</v>
      </c>
      <c r="D194" s="242">
        <v>487.34</v>
      </c>
      <c r="E194" s="242"/>
      <c r="F194" s="52">
        <f t="shared" si="31"/>
        <v>0</v>
      </c>
    </row>
    <row r="195" spans="1:6" ht="12.75" customHeight="1" x14ac:dyDescent="0.2">
      <c r="A195" s="53">
        <v>3299</v>
      </c>
      <c r="B195" s="85" t="s">
        <v>433</v>
      </c>
      <c r="C195" s="50" t="s">
        <v>434</v>
      </c>
      <c r="D195" s="242">
        <v>2629.58</v>
      </c>
      <c r="E195" s="242">
        <v>3303.61</v>
      </c>
      <c r="F195" s="52">
        <f t="shared" si="31"/>
        <v>125.63261053095933</v>
      </c>
    </row>
    <row r="196" spans="1:6" ht="12.75" customHeight="1" x14ac:dyDescent="0.2">
      <c r="A196" s="53">
        <v>34</v>
      </c>
      <c r="B196" s="232" t="s">
        <v>435</v>
      </c>
      <c r="C196" s="50" t="s">
        <v>436</v>
      </c>
      <c r="D196" s="51">
        <f t="shared" ref="D196:E196" si="44">D197+D202+D210</f>
        <v>1567.44</v>
      </c>
      <c r="E196" s="51">
        <f t="shared" si="44"/>
        <v>975.68000000000006</v>
      </c>
      <c r="F196" s="52">
        <f t="shared" si="31"/>
        <v>62.246720767621092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1567.44</v>
      </c>
      <c r="E210" s="51">
        <f t="shared" si="47"/>
        <v>975.68000000000006</v>
      </c>
      <c r="F210" s="52">
        <f t="shared" si="31"/>
        <v>62.246720767621092</v>
      </c>
    </row>
    <row r="211" spans="1:6" ht="12.75" customHeight="1" x14ac:dyDescent="0.2">
      <c r="A211" s="53">
        <v>3431</v>
      </c>
      <c r="B211" s="232" t="s">
        <v>465</v>
      </c>
      <c r="C211" s="50" t="s">
        <v>466</v>
      </c>
      <c r="D211" s="242">
        <v>1025.8</v>
      </c>
      <c r="E211" s="242">
        <v>973.6</v>
      </c>
      <c r="F211" s="52">
        <f t="shared" si="31"/>
        <v>94.911288750243713</v>
      </c>
    </row>
    <row r="212" spans="1:6" ht="12.75" customHeight="1" x14ac:dyDescent="0.2">
      <c r="A212" s="53">
        <v>3432</v>
      </c>
      <c r="B212" s="85" t="s">
        <v>467</v>
      </c>
      <c r="C212" s="50" t="s">
        <v>468</v>
      </c>
      <c r="D212" s="242">
        <v>0.52</v>
      </c>
      <c r="E212" s="242">
        <v>0</v>
      </c>
      <c r="F212" s="52">
        <f t="shared" si="31"/>
        <v>0</v>
      </c>
    </row>
    <row r="213" spans="1:6" ht="12.75" customHeight="1" x14ac:dyDescent="0.2">
      <c r="A213" s="53">
        <v>3433</v>
      </c>
      <c r="B213" s="85" t="s">
        <v>469</v>
      </c>
      <c r="C213" s="50" t="s">
        <v>470</v>
      </c>
      <c r="D213" s="242">
        <v>541.12</v>
      </c>
      <c r="E213" s="242">
        <v>2.08</v>
      </c>
      <c r="F213" s="52">
        <f t="shared" si="31"/>
        <v>0.38438793613246602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14054.98</v>
      </c>
      <c r="E252" s="51">
        <f t="shared" si="63"/>
        <v>14978.47</v>
      </c>
      <c r="F252" s="52">
        <f t="shared" ref="F252:F258" si="64">IF(D252&lt;&gt;0,IF(E252/D252&gt;=100,"&gt;&gt;100",E252/D252*100),"-")</f>
        <v>106.57055364006209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14054.98</v>
      </c>
      <c r="E259" s="51">
        <f t="shared" si="66"/>
        <v>14978.47</v>
      </c>
      <c r="F259" s="52">
        <f t="shared" ref="F259:F262" si="67">IF(D259&lt;&gt;0,IF(E259/D259&gt;=100,"&gt;&gt;100",E259/D259*100),"-")</f>
        <v>106.57055364006209</v>
      </c>
    </row>
    <row r="260" spans="1:6" ht="12.75" customHeight="1" x14ac:dyDescent="0.2">
      <c r="A260" s="53">
        <v>3721</v>
      </c>
      <c r="B260" s="85" t="s">
        <v>559</v>
      </c>
      <c r="C260" s="50" t="s">
        <v>560</v>
      </c>
      <c r="D260" s="242">
        <v>132.72</v>
      </c>
      <c r="E260" s="242">
        <v>0</v>
      </c>
      <c r="F260" s="52">
        <f t="shared" si="67"/>
        <v>0</v>
      </c>
    </row>
    <row r="261" spans="1:6" ht="12.75" customHeight="1" x14ac:dyDescent="0.2">
      <c r="A261" s="53">
        <v>3722</v>
      </c>
      <c r="B261" s="85" t="s">
        <v>561</v>
      </c>
      <c r="C261" s="50" t="s">
        <v>562</v>
      </c>
      <c r="D261" s="242">
        <v>13922.26</v>
      </c>
      <c r="E261" s="242">
        <v>14978.47</v>
      </c>
      <c r="F261" s="52">
        <f t="shared" si="67"/>
        <v>107.58648380363532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732.7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732.7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732.7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1319799.71</v>
      </c>
      <c r="E289" s="51">
        <f t="shared" si="79"/>
        <v>1513013.75</v>
      </c>
      <c r="F289" s="52">
        <f t="shared" si="76"/>
        <v>114.63964861759213</v>
      </c>
    </row>
    <row r="290" spans="1:6" ht="12.75" customHeight="1" x14ac:dyDescent="0.2">
      <c r="A290" s="53" t="s">
        <v>608</v>
      </c>
      <c r="B290" s="85" t="s">
        <v>619</v>
      </c>
      <c r="C290" s="50" t="s">
        <v>620</v>
      </c>
      <c r="D290" s="51">
        <f>IF(D6&gt;=D289,D6-D289,0)</f>
        <v>36565.260000000009</v>
      </c>
      <c r="E290" s="51">
        <f>IF(E6&gt;=E289,E6-E289,0)</f>
        <v>5611.440000000177</v>
      </c>
      <c r="F290" s="52">
        <f t="shared" si="76"/>
        <v>15.346369750960816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27838.06</v>
      </c>
      <c r="E292" s="242">
        <v>42148.99</v>
      </c>
      <c r="F292" s="52">
        <f t="shared" si="76"/>
        <v>151.40778488156141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7828.78</v>
      </c>
      <c r="E294" s="242">
        <v>6489.6600000000035</v>
      </c>
      <c r="F294" s="52">
        <f t="shared" si="76"/>
        <v>82.894908274341645</v>
      </c>
    </row>
    <row r="295" spans="1:6" ht="24" x14ac:dyDescent="0.2">
      <c r="A295" s="53">
        <v>9661</v>
      </c>
      <c r="B295" s="85" t="s">
        <v>629</v>
      </c>
      <c r="C295" s="50" t="s">
        <v>630</v>
      </c>
      <c r="D295" s="242">
        <v>949.7</v>
      </c>
      <c r="E295" s="242">
        <v>1204.48</v>
      </c>
      <c r="F295" s="52">
        <f t="shared" si="76"/>
        <v>126.82741918500579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71.61</v>
      </c>
      <c r="E298" s="51">
        <f t="shared" si="80"/>
        <v>59.73</v>
      </c>
      <c r="F298" s="52">
        <f t="shared" ref="F298:F418" si="81">IF(D298&lt;&gt;0,IF(E298/D298&gt;=100,"&gt;&gt;100",E298/D298*100),"-")</f>
        <v>83.410138248847915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71.61</v>
      </c>
      <c r="E311" s="51">
        <f t="shared" si="85"/>
        <v>59.73</v>
      </c>
      <c r="F311" s="52">
        <f t="shared" si="81"/>
        <v>83.410138248847915</v>
      </c>
    </row>
    <row r="312" spans="1:6" ht="12.75" customHeight="1" x14ac:dyDescent="0.2">
      <c r="A312" s="53">
        <v>721</v>
      </c>
      <c r="B312" s="85" t="s">
        <v>662</v>
      </c>
      <c r="C312" s="50" t="s">
        <v>663</v>
      </c>
      <c r="D312" s="51">
        <f t="shared" ref="D312:E312" si="86">SUM(D313:D316)</f>
        <v>71.61</v>
      </c>
      <c r="E312" s="51">
        <f t="shared" si="86"/>
        <v>59.73</v>
      </c>
      <c r="F312" s="52">
        <f t="shared" si="81"/>
        <v>83.410138248847915</v>
      </c>
    </row>
    <row r="313" spans="1:6" ht="12.75" customHeight="1" x14ac:dyDescent="0.2">
      <c r="A313" s="53">
        <v>7211</v>
      </c>
      <c r="B313" s="85" t="s">
        <v>664</v>
      </c>
      <c r="C313" s="50" t="s">
        <v>665</v>
      </c>
      <c r="D313" s="242">
        <v>71.61</v>
      </c>
      <c r="E313" s="242">
        <v>59.73</v>
      </c>
      <c r="F313" s="52">
        <f t="shared" si="81"/>
        <v>83.410138248847915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8405.85</v>
      </c>
      <c r="E350" s="51">
        <f t="shared" si="95"/>
        <v>16886.97</v>
      </c>
      <c r="F350" s="52">
        <f t="shared" si="81"/>
        <v>200.89544781313015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8405.85</v>
      </c>
      <c r="E363" s="51">
        <f t="shared" si="99"/>
        <v>16886.97</v>
      </c>
      <c r="F363" s="52">
        <f t="shared" si="81"/>
        <v>200.89544781313015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3696.19</v>
      </c>
      <c r="E369" s="51">
        <f t="shared" si="101"/>
        <v>12468.29</v>
      </c>
      <c r="F369" s="52">
        <f t="shared" si="81"/>
        <v>337.32816765371911</v>
      </c>
    </row>
    <row r="370" spans="1:6" ht="12.75" customHeight="1" x14ac:dyDescent="0.2">
      <c r="A370" s="53">
        <v>4221</v>
      </c>
      <c r="B370" s="85" t="s">
        <v>674</v>
      </c>
      <c r="C370" s="50" t="s">
        <v>766</v>
      </c>
      <c r="D370" s="242">
        <v>281.89999999999998</v>
      </c>
      <c r="E370" s="242">
        <v>9504</v>
      </c>
      <c r="F370" s="52">
        <f t="shared" si="81"/>
        <v>3371.4083008158923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2120</v>
      </c>
      <c r="F375" s="52" t="str">
        <f t="shared" si="81"/>
        <v>-</v>
      </c>
    </row>
    <row r="376" spans="1:6" ht="12.75" customHeight="1" x14ac:dyDescent="0.2">
      <c r="A376" s="53">
        <v>4227</v>
      </c>
      <c r="B376" s="232" t="s">
        <v>686</v>
      </c>
      <c r="C376" s="50" t="s">
        <v>773</v>
      </c>
      <c r="D376" s="242">
        <v>3414.29</v>
      </c>
      <c r="E376" s="242">
        <v>844.29</v>
      </c>
      <c r="F376" s="52">
        <f t="shared" si="81"/>
        <v>24.728127956324741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4709.66</v>
      </c>
      <c r="E383" s="51">
        <f t="shared" si="103"/>
        <v>4418.68</v>
      </c>
      <c r="F383" s="52">
        <f t="shared" si="81"/>
        <v>93.821634682758429</v>
      </c>
    </row>
    <row r="384" spans="1:6" ht="12.75" customHeight="1" x14ac:dyDescent="0.2">
      <c r="A384" s="53">
        <v>4241</v>
      </c>
      <c r="B384" s="85" t="s">
        <v>783</v>
      </c>
      <c r="C384" s="50" t="s">
        <v>784</v>
      </c>
      <c r="D384" s="242">
        <v>4709.66</v>
      </c>
      <c r="E384" s="242">
        <v>4418.68</v>
      </c>
      <c r="F384" s="52">
        <f t="shared" si="81"/>
        <v>93.821634682758429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8334.24</v>
      </c>
      <c r="E408" s="51">
        <f t="shared" si="111"/>
        <v>16827.240000000002</v>
      </c>
      <c r="F408" s="52">
        <f t="shared" si="81"/>
        <v>201.90491274549331</v>
      </c>
    </row>
    <row r="409" spans="1:6" ht="12.75" customHeight="1" x14ac:dyDescent="0.2">
      <c r="A409" s="53">
        <v>92212</v>
      </c>
      <c r="B409" s="85" t="s">
        <v>823</v>
      </c>
      <c r="C409" s="50" t="s">
        <v>824</v>
      </c>
      <c r="D409" s="242">
        <v>0</v>
      </c>
      <c r="E409" s="242">
        <v>10497.05</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12.7</v>
      </c>
      <c r="E411" s="242">
        <v>0</v>
      </c>
      <c r="F411" s="52">
        <f t="shared" si="81"/>
        <v>0</v>
      </c>
    </row>
    <row r="412" spans="1:6" ht="12.75" customHeight="1" x14ac:dyDescent="0.2">
      <c r="A412" s="53" t="s">
        <v>608</v>
      </c>
      <c r="B412" s="85" t="s">
        <v>829</v>
      </c>
      <c r="C412" s="50" t="s">
        <v>830</v>
      </c>
      <c r="D412" s="51">
        <f>D6+D298</f>
        <v>1356436.58</v>
      </c>
      <c r="E412" s="51">
        <f>E6+E298</f>
        <v>1518684.9200000002</v>
      </c>
      <c r="F412" s="52">
        <f t="shared" si="81"/>
        <v>111.96136571309512</v>
      </c>
    </row>
    <row r="413" spans="1:6" ht="12.75" customHeight="1" x14ac:dyDescent="0.2">
      <c r="A413" s="53" t="s">
        <v>608</v>
      </c>
      <c r="B413" s="85" t="s">
        <v>831</v>
      </c>
      <c r="C413" s="50" t="s">
        <v>832</v>
      </c>
      <c r="D413" s="51">
        <f t="shared" ref="D413:E413" si="112">D289+D350</f>
        <v>1328205.56</v>
      </c>
      <c r="E413" s="51">
        <f t="shared" si="112"/>
        <v>1529900.72</v>
      </c>
      <c r="F413" s="52">
        <f t="shared" si="81"/>
        <v>115.18553799759729</v>
      </c>
    </row>
    <row r="414" spans="1:6" ht="12.75" customHeight="1" x14ac:dyDescent="0.2">
      <c r="A414" s="53" t="s">
        <v>608</v>
      </c>
      <c r="B414" s="85" t="s">
        <v>833</v>
      </c>
      <c r="C414" s="50" t="s">
        <v>834</v>
      </c>
      <c r="D414" s="51">
        <f t="shared" ref="D414:E414" si="113">IF(D412&gt;=D413,D412-D413,0)</f>
        <v>28231.020000000019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11215.799999999814</v>
      </c>
      <c r="F415" s="52" t="str">
        <f t="shared" si="81"/>
        <v>-</v>
      </c>
    </row>
    <row r="416" spans="1:6" ht="12.75" customHeight="1" x14ac:dyDescent="0.2">
      <c r="A416" s="60" t="s">
        <v>837</v>
      </c>
      <c r="B416" s="232" t="s">
        <v>838</v>
      </c>
      <c r="C416" s="61" t="s">
        <v>839</v>
      </c>
      <c r="D416" s="51">
        <f t="shared" ref="D416:E416" si="115">IF(D292-D293+D409-D410&gt;=0,D292-D293+D409-D410,0)</f>
        <v>27838.06</v>
      </c>
      <c r="E416" s="51">
        <f t="shared" si="115"/>
        <v>52646.039999999994</v>
      </c>
      <c r="F416" s="52">
        <f t="shared" si="81"/>
        <v>189.11533346792123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7841.48</v>
      </c>
      <c r="E418" s="62">
        <f t="shared" si="117"/>
        <v>6489.6600000000035</v>
      </c>
      <c r="F418" s="57">
        <f t="shared" si="81"/>
        <v>82.760652325836503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1356436.58</v>
      </c>
      <c r="E639" s="51">
        <f t="shared" si="180"/>
        <v>1518684.9200000002</v>
      </c>
      <c r="F639" s="52">
        <f t="shared" si="119"/>
        <v>111.96136571309512</v>
      </c>
    </row>
    <row r="640" spans="1:6" ht="12.75" customHeight="1" x14ac:dyDescent="0.2">
      <c r="A640" s="53" t="s">
        <v>608</v>
      </c>
      <c r="B640" s="85" t="s">
        <v>1277</v>
      </c>
      <c r="C640" s="50" t="s">
        <v>1278</v>
      </c>
      <c r="D640" s="51">
        <f t="shared" ref="D640:E640" si="181">D413+D528</f>
        <v>1328205.56</v>
      </c>
      <c r="E640" s="51">
        <f t="shared" si="181"/>
        <v>1529900.72</v>
      </c>
      <c r="F640" s="52">
        <f t="shared" si="119"/>
        <v>115.18553799759729</v>
      </c>
    </row>
    <row r="641" spans="1:6" ht="12.75" customHeight="1" x14ac:dyDescent="0.2">
      <c r="A641" s="53" t="s">
        <v>608</v>
      </c>
      <c r="B641" s="85" t="s">
        <v>1279</v>
      </c>
      <c r="C641" s="50" t="s">
        <v>1280</v>
      </c>
      <c r="D641" s="51">
        <f t="shared" ref="D641:E641" si="182">IF(D639&gt;=D640,D639-D640,0)</f>
        <v>28231.020000000019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11215.799999999814</v>
      </c>
      <c r="F642" s="52" t="str">
        <f t="shared" si="119"/>
        <v>-</v>
      </c>
    </row>
    <row r="643" spans="1:6" ht="24" x14ac:dyDescent="0.2">
      <c r="A643" s="60" t="s">
        <v>1283</v>
      </c>
      <c r="B643" s="85" t="s">
        <v>1284</v>
      </c>
      <c r="C643" s="61" t="s">
        <v>1283</v>
      </c>
      <c r="D643" s="51">
        <f t="shared" ref="D643:E643" si="184">IF(D416-D417+D637-D638&gt;=0,D416-D417+D637-D638,0)</f>
        <v>27838.06</v>
      </c>
      <c r="E643" s="51">
        <f t="shared" si="184"/>
        <v>52646.039999999994</v>
      </c>
      <c r="F643" s="52">
        <f t="shared" si="119"/>
        <v>189.11533346792123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56069.080000000016</v>
      </c>
      <c r="E645" s="51">
        <f t="shared" si="186"/>
        <v>41430.24000000018</v>
      </c>
      <c r="F645" s="52">
        <f t="shared" si="119"/>
        <v>73.891421082707566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94655.73</v>
      </c>
      <c r="E647" s="243">
        <v>120184.52999999997</v>
      </c>
      <c r="F647" s="57">
        <f t="shared" si="119"/>
        <v>126.97015806650055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34723.24</v>
      </c>
      <c r="E649" s="242">
        <v>70764.570000000007</v>
      </c>
      <c r="F649" s="52">
        <f t="shared" ref="F649:F724" si="188">IF(D649&lt;&gt;0,IF(E649/D649&gt;=100,"&gt;&gt;100",E649/D649*100),"-")</f>
        <v>203.79598793200176</v>
      </c>
    </row>
    <row r="650" spans="1:6" ht="12.75" customHeight="1" x14ac:dyDescent="0.2">
      <c r="A650" s="53" t="s">
        <v>1296</v>
      </c>
      <c r="B650" s="85" t="s">
        <v>1297</v>
      </c>
      <c r="C650" s="50" t="s">
        <v>1296</v>
      </c>
      <c r="D650" s="242">
        <v>309024.11</v>
      </c>
      <c r="E650" s="242">
        <v>359932.97</v>
      </c>
      <c r="F650" s="52">
        <f t="shared" si="188"/>
        <v>116.47407381902985</v>
      </c>
    </row>
    <row r="651" spans="1:6" ht="12.75" customHeight="1" x14ac:dyDescent="0.2">
      <c r="A651" s="53" t="s">
        <v>1298</v>
      </c>
      <c r="B651" s="85" t="s">
        <v>1299</v>
      </c>
      <c r="C651" s="50" t="s">
        <v>1298</v>
      </c>
      <c r="D651" s="242">
        <v>272982.78000000003</v>
      </c>
      <c r="E651" s="242">
        <v>391048.17</v>
      </c>
      <c r="F651" s="52">
        <f t="shared" si="188"/>
        <v>143.25012368912061</v>
      </c>
    </row>
    <row r="652" spans="1:6" ht="24" x14ac:dyDescent="0.2">
      <c r="A652" s="53">
        <v>11</v>
      </c>
      <c r="B652" s="85" t="s">
        <v>1300</v>
      </c>
      <c r="C652" s="50" t="s">
        <v>1301</v>
      </c>
      <c r="D652" s="51">
        <f t="shared" ref="D652:E652" si="189">+D649+D650-D651</f>
        <v>70764.569999999949</v>
      </c>
      <c r="E652" s="51">
        <f t="shared" si="189"/>
        <v>39649.369999999995</v>
      </c>
      <c r="F652" s="52">
        <f t="shared" si="188"/>
        <v>56.029973756641247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66</v>
      </c>
      <c r="E654" s="262">
        <v>63</v>
      </c>
      <c r="F654" s="52">
        <f t="shared" si="188"/>
        <v>95.454545454545453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54</v>
      </c>
      <c r="F656" s="52">
        <f t="shared" si="188"/>
        <v>98.181818181818187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1089765.45</v>
      </c>
      <c r="E675" s="242">
        <v>1262346.8799999999</v>
      </c>
      <c r="F675" s="52">
        <f t="shared" si="188"/>
        <v>115.83656648318224</v>
      </c>
    </row>
    <row r="676" spans="1:6" ht="24" x14ac:dyDescent="0.2">
      <c r="A676" s="53">
        <v>63613</v>
      </c>
      <c r="B676" s="232" t="s">
        <v>1349</v>
      </c>
      <c r="C676" s="50" t="s">
        <v>1350</v>
      </c>
      <c r="D676" s="242">
        <v>57308.66</v>
      </c>
      <c r="E676" s="242">
        <v>39518.730000000003</v>
      </c>
      <c r="F676" s="52">
        <f t="shared" si="188"/>
        <v>68.957693304990912</v>
      </c>
    </row>
    <row r="677" spans="1:6" ht="24" x14ac:dyDescent="0.2">
      <c r="A677" s="53">
        <v>63622</v>
      </c>
      <c r="B677" s="232" t="s">
        <v>1351</v>
      </c>
      <c r="C677" s="50" t="s">
        <v>1352</v>
      </c>
      <c r="D677" s="242">
        <v>3999.02</v>
      </c>
      <c r="E677" s="242">
        <v>4043.43</v>
      </c>
      <c r="F677" s="52">
        <f t="shared" si="188"/>
        <v>101.1105220779091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7085.25</v>
      </c>
      <c r="E694" s="242">
        <v>28951.200000000001</v>
      </c>
      <c r="F694" s="52">
        <f t="shared" si="188"/>
        <v>408.61225785963802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3763.4</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72395.22</v>
      </c>
      <c r="E710" s="242">
        <v>52794.19</v>
      </c>
      <c r="F710" s="52">
        <f t="shared" si="188"/>
        <v>72.924966593098276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1344.85</v>
      </c>
      <c r="E712" s="242">
        <v>1051.92</v>
      </c>
      <c r="F712" s="52">
        <f t="shared" si="188"/>
        <v>78.218388667881186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2166.5</v>
      </c>
      <c r="E716" s="242"/>
      <c r="F716" s="52">
        <f t="shared" si="188"/>
        <v>0</v>
      </c>
    </row>
    <row r="717" spans="1:6" ht="12.75" customHeight="1" x14ac:dyDescent="0.2">
      <c r="A717" s="53">
        <v>31215</v>
      </c>
      <c r="B717" s="85" t="s">
        <v>1413</v>
      </c>
      <c r="C717" s="50" t="s">
        <v>1414</v>
      </c>
      <c r="D717" s="242">
        <v>4039.84</v>
      </c>
      <c r="E717" s="242">
        <v>1474.38</v>
      </c>
      <c r="F717" s="52">
        <f t="shared" si="188"/>
        <v>36.495999841577884</v>
      </c>
    </row>
    <row r="718" spans="1:6" ht="12.75" customHeight="1" x14ac:dyDescent="0.2">
      <c r="A718" s="53">
        <v>32121</v>
      </c>
      <c r="B718" s="85" t="s">
        <v>1415</v>
      </c>
      <c r="C718" s="50" t="s">
        <v>1416</v>
      </c>
      <c r="D718" s="242">
        <v>49984.63</v>
      </c>
      <c r="E718" s="242">
        <v>51101</v>
      </c>
      <c r="F718" s="52">
        <f t="shared" si="188"/>
        <v>102.23342655532311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262.79000000000002</v>
      </c>
      <c r="E720" s="242">
        <v>2723.52</v>
      </c>
      <c r="F720" s="52">
        <f t="shared" si="188"/>
        <v>1036.3864682826591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1276.79</v>
      </c>
      <c r="E722" s="242">
        <v>1406.4</v>
      </c>
      <c r="F722" s="52">
        <f t="shared" si="188"/>
        <v>110.15123865318495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132.72</v>
      </c>
      <c r="E823" s="242"/>
      <c r="F823" s="52">
        <f t="shared" si="190"/>
        <v>0</v>
      </c>
    </row>
    <row r="824" spans="1:6" ht="12.75" customHeight="1" x14ac:dyDescent="0.2">
      <c r="A824" s="53">
        <v>37221</v>
      </c>
      <c r="B824" s="85" t="s">
        <v>1627</v>
      </c>
      <c r="C824" s="50" t="s">
        <v>1628</v>
      </c>
      <c r="D824" s="242">
        <v>540.30999999999995</v>
      </c>
      <c r="E824" s="242">
        <v>859.04</v>
      </c>
      <c r="F824" s="52">
        <f t="shared" si="190"/>
        <v>158.9902093242768</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13381.95</v>
      </c>
      <c r="E828" s="242">
        <v>14119.43</v>
      </c>
      <c r="F828" s="52">
        <f t="shared" si="190"/>
        <v>105.51100549620944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2"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1653212.9000000001</v>
      </c>
      <c r="E6" s="229">
        <f t="shared" si="0"/>
        <v>1644963.5899999999</v>
      </c>
      <c r="F6" s="230">
        <f t="shared" ref="F6:F260" si="1">IF(D6&gt;0,IF(E6/D6&gt;=100,"&gt;&gt;100",E6/D6*100),"-")</f>
        <v>99.501013450838656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1459411.83</v>
      </c>
      <c r="E7" s="104">
        <f t="shared" si="2"/>
        <v>1438265.2799999998</v>
      </c>
      <c r="F7" s="93">
        <f t="shared" si="1"/>
        <v>98.551022434839368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57116.69</v>
      </c>
      <c r="E8" s="104">
        <f>E9+E10-E11</f>
        <v>57116.69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57116.69</v>
      </c>
      <c r="E9" s="247">
        <v>57116.69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1401583.06</v>
      </c>
      <c r="E12" s="104">
        <f t="shared" si="3"/>
        <v>1380436.5199999998</v>
      </c>
      <c r="F12" s="93">
        <f t="shared" si="1"/>
        <v>98.491238899534054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1378091.27</v>
      </c>
      <c r="E13" s="104">
        <f t="shared" si="4"/>
        <v>1350392.8699999999</v>
      </c>
      <c r="F13" s="93">
        <f t="shared" si="1"/>
        <v>97.990089582383021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2033632.27</v>
      </c>
      <c r="E15" s="247">
        <v>2033632.26</v>
      </c>
      <c r="F15" s="93">
        <f t="shared" si="1"/>
        <v>99.999999508269013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76510.31</v>
      </c>
      <c r="E17" s="247">
        <v>76510.31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732051.31</v>
      </c>
      <c r="E18" s="247">
        <v>759749.7</v>
      </c>
      <c r="F18" s="93">
        <f t="shared" si="1"/>
        <v>103.78366784153421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22495.23000000004</v>
      </c>
      <c r="E19" s="104">
        <f t="shared" si="5"/>
        <v>29640.229999999981</v>
      </c>
      <c r="F19" s="93">
        <f t="shared" si="1"/>
        <v>131.76228916085734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356666.27</v>
      </c>
      <c r="E20" s="247">
        <v>408513.1</v>
      </c>
      <c r="F20" s="93">
        <f t="shared" si="1"/>
        <v>114.53651055929677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5471.51</v>
      </c>
      <c r="E21" s="247">
        <v>5471.5</v>
      </c>
      <c r="F21" s="93">
        <f t="shared" si="1"/>
        <v>99.999817235095975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7582.45</v>
      </c>
      <c r="E22" s="247">
        <v>7582.45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871.63</v>
      </c>
      <c r="E24" s="247">
        <v>871.63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5388.76</v>
      </c>
      <c r="E25" s="247">
        <v>7508.73</v>
      </c>
      <c r="F25" s="93">
        <f t="shared" si="1"/>
        <v>139.34059041412124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120242.31</v>
      </c>
      <c r="E26" s="247">
        <v>121086.45</v>
      </c>
      <c r="F26" s="93">
        <f t="shared" si="1"/>
        <v>100.70203242103383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473727.7</v>
      </c>
      <c r="E28" s="247">
        <v>521393.63</v>
      </c>
      <c r="F28" s="93">
        <f t="shared" si="1"/>
        <v>110.0618836517265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996.55999999999767</v>
      </c>
      <c r="E35" s="104">
        <f t="shared" si="7"/>
        <v>403.41999999999825</v>
      </c>
      <c r="F35" s="93">
        <f t="shared" si="1"/>
        <v>40.481255518985229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63984.99</v>
      </c>
      <c r="E36" s="247">
        <v>68403.69</v>
      </c>
      <c r="F36" s="93">
        <f t="shared" si="1"/>
        <v>106.90583838490872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62988.43</v>
      </c>
      <c r="E40" s="247">
        <v>68000.27</v>
      </c>
      <c r="F40" s="93">
        <f t="shared" si="1"/>
        <v>107.95676285311447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20240.91</v>
      </c>
      <c r="E42" s="247">
        <v>20240.91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20240.91</v>
      </c>
      <c r="E44" s="247">
        <v>20240.91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691.24</v>
      </c>
      <c r="E47" s="247">
        <v>691.24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691.24</v>
      </c>
      <c r="E50" s="247">
        <v>691.24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60064.7</v>
      </c>
      <c r="E54" s="247">
        <v>60290.18</v>
      </c>
      <c r="F54" s="93">
        <f t="shared" si="1"/>
        <v>100.3753951988439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60064.7</v>
      </c>
      <c r="E55" s="247">
        <v>60290.18</v>
      </c>
      <c r="F55" s="93">
        <f t="shared" si="1"/>
        <v>100.3753951988439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712.08</v>
      </c>
      <c r="E56" s="104">
        <f t="shared" si="11"/>
        <v>712.07</v>
      </c>
      <c r="F56" s="93">
        <f t="shared" si="1"/>
        <v>99.998595663408608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712.08</v>
      </c>
      <c r="E57" s="247">
        <v>712.07</v>
      </c>
      <c r="F57" s="93">
        <f t="shared" si="1"/>
        <v>99.998595663408608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193801.07</v>
      </c>
      <c r="E68" s="104">
        <f t="shared" si="13"/>
        <v>206698.31</v>
      </c>
      <c r="F68" s="93">
        <f t="shared" si="1"/>
        <v>106.65488585795732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70764.570000000007</v>
      </c>
      <c r="E69" s="104">
        <f t="shared" si="14"/>
        <v>39649.370000000003</v>
      </c>
      <c r="F69" s="93">
        <f t="shared" si="1"/>
        <v>56.029973756641205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70764.570000000007</v>
      </c>
      <c r="E70" s="104">
        <f t="shared" si="15"/>
        <v>39530.39</v>
      </c>
      <c r="F70" s="93">
        <f t="shared" si="1"/>
        <v>55.861838770446845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70764.570000000007</v>
      </c>
      <c r="E72" s="247">
        <v>39530.39</v>
      </c>
      <c r="F72" s="93">
        <f t="shared" si="1"/>
        <v>55.861838770446845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118.98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20515.7</v>
      </c>
      <c r="E78" s="104">
        <f>E79+SUM(E82:E84)-E85+E86</f>
        <v>40374.75</v>
      </c>
      <c r="F78" s="93">
        <f t="shared" si="1"/>
        <v>196.79928055099265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11006.4</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20515.7</v>
      </c>
      <c r="E86" s="247">
        <v>29368.35</v>
      </c>
      <c r="F86" s="93">
        <f t="shared" si="1"/>
        <v>143.15061148291309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7828.76</v>
      </c>
      <c r="E146" s="104">
        <f t="shared" si="26"/>
        <v>6489.66</v>
      </c>
      <c r="F146" s="93">
        <f t="shared" si="1"/>
        <v>82.895120044553678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7929.97</v>
      </c>
      <c r="E159" s="247">
        <v>5815.83</v>
      </c>
      <c r="F159" s="93">
        <f t="shared" si="1"/>
        <v>73.339873921338921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949.69</v>
      </c>
      <c r="E160" s="247">
        <v>1204.48</v>
      </c>
      <c r="F160" s="93">
        <f t="shared" si="1"/>
        <v>126.82875464625299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1050.9000000000001</v>
      </c>
      <c r="E163" s="247">
        <v>530.65</v>
      </c>
      <c r="F163" s="93">
        <f t="shared" si="1"/>
        <v>50.494813968978967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36.31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36.31</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94655.73</v>
      </c>
      <c r="E170" s="104">
        <f t="shared" si="29"/>
        <v>120184.53</v>
      </c>
      <c r="F170" s="93">
        <f t="shared" si="1"/>
        <v>126.97015806650059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195</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94460.73</v>
      </c>
      <c r="E173" s="247">
        <v>120184.53</v>
      </c>
      <c r="F173" s="93">
        <f t="shared" si="1"/>
        <v>127.23226890158482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1653212.9000000001</v>
      </c>
      <c r="E175" s="104">
        <f t="shared" si="30"/>
        <v>1644963.5899999999</v>
      </c>
      <c r="F175" s="93">
        <f t="shared" si="1"/>
        <v>99.501013450838656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129890.53</v>
      </c>
      <c r="E176" s="104">
        <f t="shared" si="31"/>
        <v>158778.41</v>
      </c>
      <c r="F176" s="93">
        <f t="shared" si="1"/>
        <v>122.24017409121358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129890.53</v>
      </c>
      <c r="E177" s="104">
        <f t="shared" si="32"/>
        <v>158778.41</v>
      </c>
      <c r="F177" s="93">
        <f t="shared" si="1"/>
        <v>122.24017409121358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90444.19</v>
      </c>
      <c r="E178" s="247">
        <v>117238.88</v>
      </c>
      <c r="F178" s="93">
        <f t="shared" si="1"/>
        <v>129.62566196899991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19804.349999999999</v>
      </c>
      <c r="E179" s="247">
        <v>13426.52</v>
      </c>
      <c r="F179" s="93">
        <f t="shared" si="1"/>
        <v>67.795812536134747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129.51</v>
      </c>
      <c r="E180" s="104">
        <f t="shared" si="33"/>
        <v>110.05</v>
      </c>
      <c r="F180" s="93">
        <f t="shared" si="1"/>
        <v>84.974133271562053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129.51</v>
      </c>
      <c r="E183" s="247">
        <v>110.05</v>
      </c>
      <c r="F183" s="93">
        <f t="shared" si="1"/>
        <v>84.974133271562053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19512.48</v>
      </c>
      <c r="E188" s="247">
        <v>28002.959999999999</v>
      </c>
      <c r="F188" s="93">
        <f t="shared" si="1"/>
        <v>143.51307470910925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1523322.37</v>
      </c>
      <c r="E237" s="104">
        <f t="shared" si="41"/>
        <v>1486185.18</v>
      </c>
      <c r="F237" s="93">
        <f t="shared" si="1"/>
        <v>97.562092520180073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1459411.83</v>
      </c>
      <c r="E238" s="104">
        <f t="shared" si="42"/>
        <v>1438265.28</v>
      </c>
      <c r="F238" s="93">
        <f t="shared" si="1"/>
        <v>98.551022434839382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1459411.83</v>
      </c>
      <c r="E239" s="104">
        <f t="shared" si="43"/>
        <v>1438265.28</v>
      </c>
      <c r="F239" s="93">
        <f t="shared" si="1"/>
        <v>98.551022434839382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1414500.27</v>
      </c>
      <c r="E240" s="247">
        <v>1397637</v>
      </c>
      <c r="F240" s="93">
        <f t="shared" si="1"/>
        <v>98.807828435409206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44911.56</v>
      </c>
      <c r="E241" s="247">
        <v>40628.28</v>
      </c>
      <c r="F241" s="93">
        <f t="shared" si="1"/>
        <v>90.462856333647736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56069.08</v>
      </c>
      <c r="E245" s="104">
        <f t="shared" si="45"/>
        <v>41430.240000000005</v>
      </c>
      <c r="F245" s="93">
        <f t="shared" si="1"/>
        <v>73.891421082707268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56069.08</v>
      </c>
      <c r="E246" s="104">
        <f t="shared" si="46"/>
        <v>41430.240000000005</v>
      </c>
      <c r="F246" s="93">
        <f t="shared" si="1"/>
        <v>73.891421082707268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56069.08</v>
      </c>
      <c r="E247" s="247">
        <v>41370.51</v>
      </c>
      <c r="F247" s="93">
        <f t="shared" si="1"/>
        <v>73.784891779925772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59.73</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7828.76</v>
      </c>
      <c r="E255" s="247">
        <v>6489.66</v>
      </c>
      <c r="F255" s="93">
        <f t="shared" si="1"/>
        <v>82.895120044553678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12.7</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55453.83</v>
      </c>
      <c r="E259" s="104">
        <f t="shared" si="49"/>
        <v>52656.53</v>
      </c>
      <c r="F259" s="93">
        <f t="shared" si="1"/>
        <v>94.955623443863118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55453.83</v>
      </c>
      <c r="E260" s="248">
        <v>52656.53</v>
      </c>
      <c r="F260" s="97">
        <f t="shared" si="1"/>
        <v>94.955623443863118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3498.83</v>
      </c>
      <c r="E264" s="247">
        <v>2169.1999999999998</v>
      </c>
      <c r="F264" s="93">
        <f t="shared" si="50"/>
        <v>61.997867858684188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5380.83</v>
      </c>
      <c r="E265" s="247">
        <v>4851.1099999999997</v>
      </c>
      <c r="F265" s="93">
        <f t="shared" si="50"/>
        <v>90.155422118892432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36.31</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20515.7</v>
      </c>
      <c r="E268" s="247">
        <v>29368.35</v>
      </c>
      <c r="F268" s="93">
        <f t="shared" si="50"/>
        <v>143.15061148291309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129869.03</v>
      </c>
      <c r="E288" s="247">
        <v>158778.41</v>
      </c>
      <c r="F288" s="93">
        <f t="shared" si="50"/>
        <v>122.2604111234218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41.95</v>
      </c>
      <c r="E298" s="247">
        <v>254</v>
      </c>
      <c r="F298" s="93">
        <f t="shared" si="50"/>
        <v>605.48271752085816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19470.53</v>
      </c>
      <c r="E302" s="247">
        <v>27748.959999999999</v>
      </c>
      <c r="F302" s="93">
        <f t="shared" si="50"/>
        <v>142.51774348207263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1328205.5599999998</v>
      </c>
      <c r="E114" s="81">
        <f t="shared" si="22"/>
        <v>1529900.72</v>
      </c>
      <c r="F114" s="63">
        <f t="shared" si="1"/>
        <v>115.18553799759732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1277402.6299999999</v>
      </c>
      <c r="E115" s="81">
        <f t="shared" si="23"/>
        <v>1458247.19</v>
      </c>
      <c r="F115" s="63">
        <f t="shared" si="1"/>
        <v>114.15720899212491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1277402.6299999999</v>
      </c>
      <c r="E117" s="249">
        <v>1458247.19</v>
      </c>
      <c r="F117" s="63">
        <f t="shared" si="1"/>
        <v>114.15720899212491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50802.93</v>
      </c>
      <c r="E126" s="249">
        <v>71653.53</v>
      </c>
      <c r="F126" s="63">
        <f t="shared" si="1"/>
        <v>141.0421209957772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1328205.5599999998</v>
      </c>
      <c r="E141" s="106">
        <f t="shared" si="28"/>
        <v>1529900.72</v>
      </c>
      <c r="F141" s="82">
        <f t="shared" si="1"/>
        <v>115.18553799759732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12566.8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12566.8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12566.8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12566.8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129890.53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1578820.6700000002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17074.009999999998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1546103.9800000002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1248758.75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280382.34000000003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975.12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14978.47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15642.68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1549932.7899999998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8819.19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1525470.92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1221964.06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286760.17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994.58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14978.47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773.64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15642.68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158778.41000000038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158778.41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27748.959999999999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131029.45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Lovasić</cp:lastModifiedBy>
  <cp:lastPrinted>2024-01-30T11:58:05Z</cp:lastPrinted>
  <dcterms:created xsi:type="dcterms:W3CDTF">2022-04-01T05:14:30Z</dcterms:created>
  <dcterms:modified xsi:type="dcterms:W3CDTF">2024-01-30T11:58:11Z</dcterms:modified>
</cp:coreProperties>
</file>