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arnet-my.sharepoint.com/personal/petra_puh_skole_hr/Documents/Petra/JAVNA NABAVA/Jednostavna nabava 2026/Jednostavne nabave/9. Stepenice/"/>
    </mc:Choice>
  </mc:AlternateContent>
  <xr:revisionPtr revIDLastSave="1" documentId="13_ncr:1_{0C5B413C-5C6E-46BD-A27C-A3D2F54E49E1}" xr6:coauthVersionLast="47" xr6:coauthVersionMax="47" xr10:uidLastSave="{9E38C28B-341D-4134-B598-7F69FAD682A4}"/>
  <bookViews>
    <workbookView xWindow="-120" yWindow="-120" windowWidth="29040" windowHeight="15720" tabRatio="850" activeTab="1" xr2:uid="{00000000-000D-0000-FFFF-FFFF00000000}"/>
  </bookViews>
  <sheets>
    <sheet name="Naslovnica+sadržaj" sheetId="2" r:id="rId1"/>
    <sheet name="Građ.obrt. radovi + elektro" sheetId="1" r:id="rId2"/>
  </sheets>
  <definedNames>
    <definedName name="_xlnm.Print_Area" localSheetId="1">'Građ.obrt. radovi + elektro'!$A$1:$F$146</definedName>
  </definedNames>
  <calcPr calcId="191029"/>
</workbook>
</file>

<file path=xl/calcChain.xml><?xml version="1.0" encoding="utf-8"?>
<calcChain xmlns="http://schemas.openxmlformats.org/spreadsheetml/2006/main">
  <c r="F93" i="1" l="1"/>
  <c r="F21" i="1"/>
  <c r="F115" i="1" l="1"/>
  <c r="F113" i="1"/>
  <c r="F111" i="1"/>
  <c r="F109" i="1"/>
  <c r="F107" i="1"/>
  <c r="F105" i="1"/>
  <c r="F103" i="1"/>
  <c r="F101" i="1"/>
  <c r="F99" i="1"/>
  <c r="F97" i="1"/>
  <c r="F95" i="1"/>
  <c r="F32" i="1"/>
  <c r="F12" i="1"/>
  <c r="F77" i="1"/>
  <c r="F73" i="1"/>
  <c r="F80" i="1" s="1"/>
  <c r="E128" i="1" s="1"/>
  <c r="F63" i="1"/>
  <c r="F61" i="1"/>
  <c r="F117" i="1" l="1"/>
  <c r="E130" i="1" s="1"/>
  <c r="F59" i="1"/>
  <c r="F58" i="1"/>
  <c r="F57" i="1"/>
  <c r="F56" i="1"/>
  <c r="F55" i="1"/>
  <c r="F53" i="1"/>
  <c r="F51" i="1"/>
  <c r="F50" i="1"/>
  <c r="F49" i="1"/>
  <c r="F46" i="1" l="1"/>
  <c r="F45" i="1"/>
  <c r="F43" i="1"/>
  <c r="F42" i="1"/>
  <c r="F38" i="1"/>
  <c r="F36" i="1" l="1"/>
  <c r="F35" i="1"/>
  <c r="F34" i="1"/>
  <c r="F30" i="1" l="1"/>
  <c r="F19" i="1"/>
  <c r="F16" i="1"/>
  <c r="F15" i="1"/>
  <c r="F6" i="1"/>
  <c r="F10" i="1"/>
  <c r="F8" i="1"/>
  <c r="F23" i="1" l="1"/>
  <c r="E124" i="1" s="1"/>
  <c r="F28" i="1"/>
  <c r="F67" i="1" s="1"/>
  <c r="E126" i="1" s="1"/>
  <c r="E133" i="1" l="1"/>
  <c r="E135" i="1" l="1"/>
  <c r="E137" i="1"/>
</calcChain>
</file>

<file path=xl/sharedStrings.xml><?xml version="1.0" encoding="utf-8"?>
<sst xmlns="http://schemas.openxmlformats.org/spreadsheetml/2006/main" count="152" uniqueCount="100">
  <si>
    <t>1.</t>
  </si>
  <si>
    <t>kom</t>
  </si>
  <si>
    <t>2.</t>
  </si>
  <si>
    <t>3.</t>
  </si>
  <si>
    <t>4.</t>
  </si>
  <si>
    <t>5.</t>
  </si>
  <si>
    <t>6.</t>
  </si>
  <si>
    <t>7.</t>
  </si>
  <si>
    <t>m¹</t>
  </si>
  <si>
    <t>m²</t>
  </si>
  <si>
    <t>iznos</t>
  </si>
  <si>
    <r>
      <t>m</t>
    </r>
    <r>
      <rPr>
        <sz val="10"/>
        <rFont val="Calibri"/>
        <family val="2"/>
        <charset val="238"/>
      </rPr>
      <t>²</t>
    </r>
  </si>
  <si>
    <t>€</t>
  </si>
  <si>
    <t>UKUPNO :</t>
  </si>
  <si>
    <t>PDV 25%</t>
  </si>
  <si>
    <t>SVEUKUPNO</t>
  </si>
  <si>
    <t xml:space="preserve">                   GRAĐEVINSKO-OBRTNIČKI RADOVI</t>
  </si>
  <si>
    <r>
      <t>m</t>
    </r>
    <r>
      <rPr>
        <sz val="10"/>
        <rFont val="Aptos Narrow"/>
        <family val="2"/>
      </rPr>
      <t>¹</t>
    </r>
  </si>
  <si>
    <t xml:space="preserve">      - stepenice</t>
  </si>
  <si>
    <t xml:space="preserve">UKUPNO PRIPREMNI RADOVI I RAZGRADNJE  </t>
  </si>
  <si>
    <t>B  GRAĐEVINSKI  RADOVI</t>
  </si>
  <si>
    <r>
      <t>m</t>
    </r>
    <r>
      <rPr>
        <sz val="10"/>
        <rFont val="Calibri"/>
        <family val="2"/>
        <charset val="238"/>
      </rPr>
      <t>³</t>
    </r>
  </si>
  <si>
    <t>m³</t>
  </si>
  <si>
    <t xml:space="preserve">   - kameni materijal</t>
  </si>
  <si>
    <t xml:space="preserve">   - geotekstil</t>
  </si>
  <si>
    <r>
      <t>m</t>
    </r>
    <r>
      <rPr>
        <sz val="10"/>
        <rFont val="Aptos Narrow"/>
        <family val="2"/>
      </rPr>
      <t>²</t>
    </r>
  </si>
  <si>
    <t xml:space="preserve">                      - beton</t>
  </si>
  <si>
    <t xml:space="preserve">                     - oplata</t>
  </si>
  <si>
    <t xml:space="preserve">                     - armatura</t>
  </si>
  <si>
    <t>kg</t>
  </si>
  <si>
    <r>
      <t>m</t>
    </r>
    <r>
      <rPr>
        <vertAlign val="superscript"/>
        <sz val="10"/>
        <rFont val="Calibri"/>
        <family val="2"/>
        <charset val="238"/>
      </rPr>
      <t>2</t>
    </r>
  </si>
  <si>
    <t xml:space="preserve">       lice visine  cca 10 cm duljine 2m</t>
  </si>
  <si>
    <t xml:space="preserve">       gazišta dubine cca 42 cm duljine 2m</t>
  </si>
  <si>
    <t xml:space="preserve">       lice visine  cca  8 cm duljine 2m</t>
  </si>
  <si>
    <t xml:space="preserve">       plato</t>
  </si>
  <si>
    <t>UKUPNO  GRAĐEVINSKI RADOVI</t>
  </si>
  <si>
    <t>C  BRAVARSKI  RADOVI</t>
  </si>
  <si>
    <t>UKUPNO  BRAVARSKI  RADOVI</t>
  </si>
  <si>
    <t xml:space="preserve">     segment  duljine cca 7m</t>
  </si>
  <si>
    <t>D  ELEKTRO RADOVI</t>
  </si>
  <si>
    <t>A PRIPREMNI RADOVI I RAZGRADNJE</t>
  </si>
  <si>
    <t>B GRAĐEVINSKI  RADOVI</t>
  </si>
  <si>
    <t>C BRAVARSKI RADOVI</t>
  </si>
  <si>
    <t>D ELEKTRO  RADOVI</t>
  </si>
  <si>
    <t xml:space="preserve">6. </t>
  </si>
  <si>
    <t>8.</t>
  </si>
  <si>
    <t>10.</t>
  </si>
  <si>
    <t xml:space="preserve">     segment  duljine cca 1m</t>
  </si>
  <si>
    <t xml:space="preserve">Izrada, dobava i montaža  inox barijere za zaštitu pješaka ( šikana) .  Barijera  je izrađena  od inox profila fi 40mm.  Barijeru dužine cca 1m, čine 2  stupa , jedna prečka na visini od cca 60 cm i jedna prečka na visini od cca 90 cm .  Prije izrade obavezno izvršiti  izmjeru  na licu mjesta te pribaviti odobrenje na sheme izrade od strane nadzornog inženjera.  U cijenu uključen sav spojni materijal, rozete, nosiva konstrukcija, do potpune gotovosti.
</t>
  </si>
  <si>
    <t>m</t>
  </si>
  <si>
    <t>11.</t>
  </si>
  <si>
    <t>12.</t>
  </si>
  <si>
    <t>komplet</t>
  </si>
  <si>
    <t>UKUPNO  ELEKTRO  RADOVI</t>
  </si>
  <si>
    <t>A  PRIPREMNI  RADOVI I  RAZGRADNJE</t>
  </si>
  <si>
    <t>HUM NA SUTLI</t>
  </si>
  <si>
    <t>LOKACIJA:</t>
  </si>
  <si>
    <t xml:space="preserve"> TROŠKOVNIK</t>
  </si>
  <si>
    <t>REKONSTRUKCIJA JAVNE PJEŠAČKE POVRŠINE – STEPENICA PO TERENU I IZGRADNJA JAVNE RASVJETE</t>
  </si>
  <si>
    <t>HUM NA SUTLI
K.Č.BR. 1597/1, 1599/1 I 1793/6, K.O. HUM NA SUTLI</t>
  </si>
  <si>
    <t xml:space="preserve">Postava privremenih oznaka, barijera i smjerokaza u toku izvođenja radova te njihova demontaža nakon završetka radova. U cijenu stavke uključen sav potreban rad i materijal.
</t>
  </si>
  <si>
    <t xml:space="preserve">Strojno i ručno odstranjivanje nasipa ispod betonskih ploča u dubini do 40 cm  kao priprema za izvedbu novih slojeva.  U cijenu stavke uključiti odvoz iskopanog materijala na deponij udaljen do 10 km. U cijenu stavke uključeni svi interni transporti te sav potreban rad i materijal.
</t>
  </si>
  <si>
    <t xml:space="preserve">Strojno i ručno odstranjivanje nasipa ispod betonskog platoa u dubini do 40 cm  kao priprema za izvedbu novih slojeva.  U cijenu stavke uključiti odvoz iskopanog materijala na deponij udaljen do 10 km. U cijenu stavke uključeni svi interni transporti te sav potreban rad i materijal.
</t>
  </si>
  <si>
    <t xml:space="preserve">Dobava, razastiranje i zbijanje čistog, granuliranog  šljunka ili drobljenog kamenog materijala 0-63 mm u zoni novog betonskog opločenja uz ugradnju razdjelnog sloja od geotekstila. Debljina zbijenog sloja 2 x cca 20 cm.  Zahtijevana najmanja vrijednost modula stišljivosti, ispitana  kružnom pločom Ø 30 cm (prema hrvatskoj normi HRN U.B1.046/68) na završnoj površini mehanički stabiliziranog nosivog sloja mora iznositi Ms = 60 Mpa. Rad i ispitivanja zbijenosti  su uračunati u cijenu.  U jediničnoj cijeni sadržan je rad, materijal, zaštita, te sve potrebno za potpuno dovršenje rada. Obračun izvedenog nasipa po m3 u zbijenom stanju. 
</t>
  </si>
  <si>
    <t xml:space="preserve">Dobava i postava tipskih parkovnih  rubnjaka širine 8cm  visine cca 22cm , u prirodnoj boji betona s dodatkom za otpornost na habanje, mraz i sol. Rad mora biti prvoklasan u svakom pogledu. Obračun izvršiti prema stvarno ugrađenim količinama ovjerenim kroz građevinsku knjigu. U jediničnoj cijeni sadržan je rad, materijal sa svim potrebnim dodacima, zaštita, te sve potrebno za potpuno  dovršenje rada. 
</t>
  </si>
  <si>
    <r>
      <t xml:space="preserve">Dobava, razastiranje i fino planiranje površina koje se opločuju opločnjacima, finim granuliranim kamenim materijalom 0/16. Debljina sloja do 5 cm. </t>
    </r>
    <r>
      <rPr>
        <sz val="10"/>
        <rFont val="Calibri"/>
        <family val="2"/>
      </rPr>
      <t xml:space="preserve"> U jediničnoj cijeni sadržan je rad, materijal, zaštita, te sve potrebno za potpuno dovršenje rada.  Obračun po tlocrtnoj površini površina koje se pripremaju za opločenje.
</t>
    </r>
  </si>
  <si>
    <r>
      <t xml:space="preserve">Dobava i postava betonskih opločnika d=6cm, u raznim formatima u boji prema izboru investitora sa zapunjavanjem fuga. Opločnici za opločene pješačke površine otporni  na sol i mraz. Shema polaganja prema odabiru investitora. Opločnici </t>
    </r>
    <r>
      <rPr>
        <sz val="10"/>
        <rFont val="Calibri"/>
        <family val="2"/>
      </rPr>
      <t xml:space="preserve"> se polažu u sloj  tucanika 4/8 debljine 4 cm, na pripremljenu  podlogu šljunka na tlu  planiranog u padu prema projektu.  Obračun izvršiti prema stvarno ugrađenim količinama ovjerenim kroz građevinsku knjigu. U jediničnoj cijeni sadržan je rad, materijal sa svim potrebnim dodacima, zaštita, te sve potrebno za potpuno  dovršenje rada. 
</t>
    </r>
  </si>
  <si>
    <t xml:space="preserve">Dobetoniravanje  postojećih  stepenica prema priloženim nacrtima .  Betoniranje se izvodi betonom razreda  C25/30  u  glatkoj  oplati. Povezivanje  postojećeg i dobetoniranog dijela  armaturnim klinovima.  U cijenu stavke uključiti  rad, materijal, oplatu, vibriranje,  sve potrebno za potpuno dovršenje rada te njegu betona. 
</t>
  </si>
  <si>
    <r>
      <t>Izrada horizontalne hidroizolacije  AB  stepenica  dvokomponentnim polimercementnim hidroizolacijskim premazom uz prethodno nanošenje impregnacije.  Radove izvesti sukladno uputama proizvođača u najmanje dva sloja.  Uključen sav rad, materijal i sve potrebno za potpuno dovršenja rada. 
Obračun je po m</t>
    </r>
    <r>
      <rPr>
        <sz val="10"/>
        <rFont val="Calibri"/>
        <family val="2"/>
        <charset val="238"/>
      </rPr>
      <t>²</t>
    </r>
    <r>
      <rPr>
        <sz val="10"/>
        <rFont val="Calibri"/>
        <family val="2"/>
        <charset val="238"/>
        <scheme val="minor"/>
      </rPr>
      <t xml:space="preserve">  razvijene  površine.
</t>
    </r>
  </si>
  <si>
    <t xml:space="preserve">Sijanje travne smjese  po planiranim i prethodno pripremljenim zemljanim površinama oko objekta uz valjanje i odgovarajuću njegu do preuzimanja od strane investitora.
</t>
  </si>
  <si>
    <t xml:space="preserve">Napomena: U svaku stavku rasvjete potrebno je predvidjeti dobavu, montažu,  spajanje i funkcionalno ispitivanje. U cijenu uračunati sav sitni montažni materijal te ostali potrebni pribor.
</t>
  </si>
  <si>
    <t xml:space="preserve">Dobava i ugradnja energetskog kabela za spajanje rasvjetnih stupova, tip NA2XY 4x16 mm2 0,6/1 kV
</t>
  </si>
  <si>
    <t xml:space="preserve">Dobava i ugradnja energetskog kabela tip PP00-Y 3x1,5 mm2 u rasvjetnim stupovima i do svjetiljki
</t>
  </si>
  <si>
    <t xml:space="preserve">Dobava i ugradnja stupne razdjelnice kao tip MVL435/2 Tep za patronu CH8 8,5×31,5mm
</t>
  </si>
  <si>
    <t xml:space="preserve">Dobava i polaganje u gotov rov pocinčane čelične trake FE/ZN 30x4 mm za uzemljenje, komplet s izradom spojeva
</t>
  </si>
  <si>
    <t xml:space="preserve">Dobava i ugradnja PEHD cijevi Ø50 za zaštitu kabela u iskopani kanal
</t>
  </si>
  <si>
    <t xml:space="preserve">Dobava i ugradnja PVC trake upozorenja u iskopani kanal na dubini 30 cm od površine
</t>
  </si>
  <si>
    <t xml:space="preserve">Ispitivanje kabela i izrada atesta, funkcionalno ispitivanje.
</t>
  </si>
  <si>
    <t>REKAPITULACIJA</t>
  </si>
  <si>
    <t xml:space="preserve">Grubo čišćenje stepenica i opločenja od naslaga lišća zemlje i mahovine.  U cijenu stavke uključeno čišćenje, interni transporti, odvoz na deponij udaljen do 10km te zbrinjavanje od strane ovlaštene ustanove.   U cijenu stavke uključen sav potreban rad i materijal.   Obračun po tlocrtnoj površini.
</t>
  </si>
  <si>
    <t xml:space="preserve">Pažljiva razgradnja betonskog opločenja (ploče dimenzija cca 40x40x5cm). U cijenu stavke uključena razgradnja, interni transporti, odvoz na deponij udaljen do 40km te zbrinjavanje od strane ovlaštene ustanove.   U cijenu stavke uključen sav potreban rad i materijal.   
</t>
  </si>
  <si>
    <t xml:space="preserve">Pažljiva razgradnja  betonskih parkovnih rubnjaka. U cijenu stavke uključena razgradnja rubnjaka sa pripadajućim betonom, interni transporti, odvoz na deponij udaljen do 40km te zbrinjavanje od strane ovlaštene ustanove.   U cijenu stavke uključen sav potreban rad i materijal.   
</t>
  </si>
  <si>
    <t xml:space="preserve">Pažljiva razgradnja betonskog platoa debljine cca 12cm . U cijenu stavke uključena razgradnja, interni transporti, odvoz na deponij udaljen do 40km te zbrinjavanje od strane ovlaštene ustanove.   U cijenu stavke uključen sav potreban rad i materijal.   
</t>
  </si>
  <si>
    <t xml:space="preserve">Čišćenje betonskih stepenica i platoa pomoću visokotlačnih perača, grubih četki i namjenskih sredstava za čišćenje, kao priprema za izvedbu sanacije odnosno nanošenje novih slojeva betona ili hidroizolacijskog premaza.   U cijenu stavke uključen sav potreban rad i materijal.     Obračun po tlocrtnoj površini .
</t>
  </si>
  <si>
    <t xml:space="preserve">Detektiranje postojećih vodova  u zoni izvođenja radova od strane distributera  te njihovo označavanje.
</t>
  </si>
  <si>
    <t xml:space="preserve">Strojno i ručno odstranjivanje  humusnog sloja  zemlje uz rub stepenica i opločenja  kao priprema za sanaciju stepenica.   Odstranjuje se zemlja uz rub stepenica u pojasu do 1 m u dubini do 20 cm.  U cijenu stavke uključiti odvoz cca 50% iskopanog materijala na deponij udaljen do 10 km dok se ostatak zadržava na gradilišnoj deponiji. U cijenu stavke uključeni svi interni transporti te sav potreban rad i materijal.
</t>
  </si>
  <si>
    <r>
      <t>Dobava i postava betonske obloge stepenica d min=4-cm, u  u boji prema izboru investitora sa obradom fuga. Betonska obloga sa pjeskarenom obradom gazišta lijepi se na pripremljenu podlogu polimercementnim mrazootpornim ljepilom</t>
    </r>
    <r>
      <rPr>
        <sz val="10"/>
        <rFont val="Calibri"/>
        <family val="2"/>
      </rPr>
      <t xml:space="preserve">. U jediničnoj cijeni sadržan je rad, materijal sa svim potrebnim dodacima, zaštita, te sve potrebno za potpuno  dovršenje rada. 
</t>
    </r>
  </si>
  <si>
    <t xml:space="preserve">Transport humusnog sloja  sa   gradilišne deponije udaljene do 100 m, razastiranje, planiranje, usitnjavanje, grabljanje  kao priprema  za zasijavanje  slobodnih  površina  travnom smjesom.  Obračun izvršiti prema stvarno ugrađenim količinama ovjerenim kroz građevinsku knjigu. U jediničnoj cijeni sadržan je rad, materijal, zaštita, te sve potrebno za potpuno dovršenje rada.  
</t>
  </si>
  <si>
    <t xml:space="preserve">Izrada, dobava i montaža  ograde pristupačnih stepenica.  Ograda  je izrađena  od inox profila fi 40mm,   sve sukladno Tehničkom propisu o osiguranju pristupačnosti .  Svaki segment  ograde dužine cca 7m, čini 5 stupova , jedna prečka na visini od cca 60 cm i jedna prečka na visini od cca 90 cm sa polukruužnim završetkom koji spaja prečke.  Prije izrade obavezno izvršiti  izmjeru  na licu mjesta te pribaviti odobrenje na sheme izrade od strane nadzornog inženjera.  U cijenu uključen sav spojni materijal, rozete, nosiva konstrukcija, do potpune gotovosti.
</t>
  </si>
  <si>
    <t xml:space="preserve">Isporuka, transport i montaža rasvjetnog čeličnog stupa, visine 4.0 m, izrađenog za treću zonu vjetra, s pripadajućim montažnim i spojnim priborom  , za montažu svjetiljke iz stavke D02. U stup moraju biti ugrađene letvice za montažu razdjelnice stupa. Stup treba biti izveden s jednim vratima, te vijkom za uzemljenje izvana i iznutra. Stup isporučiti s pripadajućim temeljnim vijcima i šablonom. Stup se isporučuje vruće pocinčan i obojen u tonu kao postojeći stupovi. Statički proračun i radioničke nacrte stupa treba osigurati građevinski izvoditelj.
</t>
  </si>
  <si>
    <t xml:space="preserve">Dobava i montaža na metalni stup vanjske okrugle simetrične LED svjetiljke izrađene od lijevanog aluminija, sa difuzorom dvostruke zaštite s PC lećama i kaljenim staklom.  Zaštita IP66 i IK08. Boja svjetiljke RAL 9017. LED izvor svjetla snage maksimalno 40W. Faktor snage &gt;90. CRI Ra70. Minimalnog svjetlosnog toka 4800lm, temperature svjetla 3000K. Optika simetrična RO1201. Prenaponska zaštita 10kV. Dimenzije svjetiljke 450x450x526mm, Max. težina 7.6kg (±0,2 kg). Mogućnost montaže na stup sa završetkom fi60mm. Napajač ugrađen u cijev.  Radi u temperaturnom području od -30 do +50 stupnjeva C. 5 god. garancije. Životni vijek LED modula L70 &gt;100000sati. Certifikati CE, CB, ROHS, EMC, SAA. Tip kao: Spectro professional UST03, 40W,4800lm,RO1201, 3000K, IP66,IK08 ili jednakovrijedan proizvod drugog proizvođača. </t>
  </si>
  <si>
    <t xml:space="preserve">Izrada temelja za stup visine 4 m iz betona C 20/25 bez upotrebe oplate dim. 0,6 x 0,6 x 0,8 m. Ugradnja sidrenih vijaka, te PEHD cijevi Ø50 mm za prolaz i ulaz kabela, te niveliranje gornje plohe finim cementnim mortom kao i iskop temeljne jame i armatura . U cijenu stavke uključen sav potreban rad i materijal. 
</t>
  </si>
  <si>
    <t xml:space="preserve">Mjerenje otpora zaštitnog uzemljenja s izdavanjem ispitnog protokola.
</t>
  </si>
  <si>
    <t>9.</t>
  </si>
  <si>
    <t xml:space="preserve">Ručni iskop rupe za temelj stupa visine 4 m u tvrdo nabijenom terenu. Volumen iskopa 0,3 m3. Uračunati odvoz viška materijala ma deponij
</t>
  </si>
  <si>
    <t>NARUČITELJ:</t>
  </si>
  <si>
    <t>OSNOVNA ŠKOLA VIKTORA KOVAČIĆA</t>
  </si>
  <si>
    <t>JEDNOSTAVNA NABAVA:</t>
  </si>
  <si>
    <t>JEN/9/2026</t>
  </si>
  <si>
    <t>HUM NA SUTLI 152/1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</si>
</sst>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k_n_-;\-* #,##0.00\ _k_n_-;_-* &quot;-&quot;??\ _k_n_-;_-@_-"/>
    <numFmt numFmtId="165" formatCode="_-* #,##0.00\ _k_n_-;\-* #,##0.00\ _k_n_-;_-* \-??\ _k_n_-;_-@_-"/>
    <numFmt numFmtId="166" formatCode="_-* #.##0.00\ _k_n_-;\-* #.##0.00\ _k_n_-;_-* \-??\ _k_n_-;_-@_-"/>
    <numFmt numFmtId="167" formatCode="#.##0.00"/>
    <numFmt numFmtId="168" formatCode="_-* #.##0.00\ _k_n_-;\-* #.##0.00\ _k_n_-;_-* &quot;-&quot;??\ _k_n_-;_-@_-"/>
    <numFmt numFmtId="169" formatCode="_-* #,##0.00\ [$€-1]_-;\-* #,##0.00\ [$€-1]_-;_-* &quot;-&quot;??\ [$€-1]_-"/>
    <numFmt numFmtId="170" formatCode="General_)"/>
    <numFmt numFmtId="171" formatCode="#,##0.00_ ;\-#,##0.00\ "/>
    <numFmt numFmtId="172" formatCode="_(* #,##0.00_);_(* \(#,##0.00\);_(* &quot;-&quot;??_);_(@_)"/>
    <numFmt numFmtId="173" formatCode="#,##0.00\ [$€-41A]"/>
    <numFmt numFmtId="174" formatCode="#,##0.00\ _€"/>
  </numFmts>
  <fonts count="76">
    <font>
      <sz val="10"/>
      <name val="Arial"/>
      <family val="2"/>
      <charset val="238"/>
    </font>
    <font>
      <sz val="11"/>
      <color theme="1"/>
      <name val="Calibri"/>
      <family val="2"/>
      <charset val="238"/>
      <scheme val="minor"/>
    </font>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0"/>
      <name val="CRO_Swiss-Normal"/>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4"/>
      <name val="Arial"/>
      <family val="2"/>
      <charset val="238"/>
    </font>
    <font>
      <sz val="10"/>
      <name val="Arial"/>
      <family val="2"/>
      <charset val="238"/>
    </font>
    <font>
      <sz val="10"/>
      <name val="Arial"/>
      <family val="2"/>
    </font>
    <font>
      <sz val="14"/>
      <name val="Arial"/>
      <family val="2"/>
      <charset val="238"/>
    </font>
    <font>
      <sz val="10"/>
      <color indexed="8"/>
      <name val="Arial CE"/>
      <family val="2"/>
      <charset val="238"/>
    </font>
    <font>
      <sz val="10"/>
      <name val="Arial"/>
      <family val="2"/>
      <charset val="238"/>
    </font>
    <font>
      <sz val="10"/>
      <name val="Helv"/>
    </font>
    <font>
      <sz val="10"/>
      <name val="Helv"/>
      <charset val="238"/>
    </font>
    <font>
      <u/>
      <sz val="8"/>
      <color indexed="36"/>
      <name val="Arial"/>
      <family val="2"/>
      <charset val="238"/>
    </font>
    <font>
      <sz val="10"/>
      <name val="Times New Roman CE"/>
      <family val="1"/>
      <charset val="238"/>
    </font>
    <font>
      <sz val="12"/>
      <name val="Times New Roman CE"/>
      <family val="1"/>
      <charset val="238"/>
    </font>
    <font>
      <sz val="10"/>
      <name val="MS Sans Serif"/>
      <family val="2"/>
      <charset val="238"/>
    </font>
    <font>
      <sz val="12"/>
      <name val="Tms Rmn"/>
    </font>
    <font>
      <sz val="10"/>
      <name val="ElegaGarmnd BT"/>
      <family val="1"/>
    </font>
    <font>
      <sz val="10"/>
      <name val="Calibri"/>
      <family val="2"/>
      <charset val="238"/>
    </font>
    <font>
      <b/>
      <sz val="11"/>
      <color indexed="10"/>
      <name val="Calibri"/>
      <family val="2"/>
      <charset val="238"/>
    </font>
    <font>
      <sz val="10"/>
      <name val="CRO_Swiss-Normal"/>
      <charset val="238"/>
    </font>
    <font>
      <sz val="10"/>
      <name val="Times New Roman"/>
      <family val="1"/>
      <charset val="238"/>
    </font>
    <font>
      <sz val="9"/>
      <name val="Geneva"/>
      <family val="2"/>
      <charset val="238"/>
    </font>
    <font>
      <b/>
      <sz val="15"/>
      <color indexed="62"/>
      <name val="Calibri"/>
      <family val="2"/>
      <charset val="238"/>
    </font>
    <font>
      <b/>
      <sz val="13"/>
      <color indexed="62"/>
      <name val="Calibri"/>
      <family val="2"/>
      <charset val="238"/>
    </font>
    <font>
      <b/>
      <sz val="11"/>
      <color indexed="62"/>
      <name val="Calibri"/>
      <family val="2"/>
      <charset val="238"/>
    </font>
    <font>
      <u/>
      <sz val="10"/>
      <color indexed="12"/>
      <name val="Arial"/>
      <family val="2"/>
      <charset val="238"/>
    </font>
    <font>
      <b/>
      <sz val="18"/>
      <color indexed="62"/>
      <name val="Cambria"/>
      <family val="2"/>
      <charset val="238"/>
    </font>
    <font>
      <sz val="11"/>
      <color indexed="19"/>
      <name val="Calibri"/>
      <family val="2"/>
      <charset val="238"/>
    </font>
    <font>
      <sz val="11"/>
      <name val="Arial"/>
      <family val="1"/>
    </font>
    <font>
      <sz val="10"/>
      <color indexed="8"/>
      <name val="Arial"/>
      <family val="2"/>
      <charset val="238"/>
    </font>
    <font>
      <sz val="12"/>
      <name val="Arial CE"/>
      <charset val="238"/>
    </font>
    <font>
      <sz val="11"/>
      <color theme="1"/>
      <name val="Calibri"/>
      <family val="2"/>
      <charset val="238"/>
      <scheme val="minor"/>
    </font>
    <font>
      <sz val="11"/>
      <color theme="1"/>
      <name val="Calibri"/>
      <family val="2"/>
      <scheme val="minor"/>
    </font>
    <font>
      <sz val="10"/>
      <color theme="1"/>
      <name val="Arial"/>
      <family val="2"/>
      <charset val="238"/>
    </font>
    <font>
      <sz val="11"/>
      <color rgb="FF000000"/>
      <name val="Calibri"/>
      <family val="2"/>
      <charset val="238"/>
    </font>
    <font>
      <sz val="10"/>
      <color rgb="FF000000"/>
      <name val="Calibri"/>
      <family val="2"/>
      <charset val="238"/>
      <scheme val="minor"/>
    </font>
    <font>
      <sz val="10"/>
      <name val="Calibri"/>
      <family val="2"/>
      <charset val="238"/>
      <scheme val="minor"/>
    </font>
    <font>
      <b/>
      <sz val="11"/>
      <name val="Calibri"/>
      <family val="2"/>
      <charset val="238"/>
      <scheme val="minor"/>
    </font>
    <font>
      <sz val="10"/>
      <color rgb="FFFF0000"/>
      <name val="Calibri"/>
      <family val="2"/>
      <charset val="238"/>
      <scheme val="minor"/>
    </font>
    <font>
      <sz val="10"/>
      <name val="Arial"/>
      <family val="2"/>
      <charset val="238"/>
    </font>
    <font>
      <sz val="11"/>
      <color theme="1"/>
      <name val="Calibri"/>
      <family val="2"/>
      <charset val="238"/>
      <scheme val="minor"/>
    </font>
    <font>
      <sz val="10"/>
      <color theme="1"/>
      <name val="Tahoma"/>
      <family val="2"/>
      <charset val="238"/>
    </font>
    <font>
      <sz val="10"/>
      <name val="Arial"/>
      <family val="2"/>
      <charset val="238"/>
    </font>
    <font>
      <sz val="11"/>
      <color theme="1"/>
      <name val="Calibri"/>
      <family val="2"/>
      <charset val="238"/>
      <scheme val="minor"/>
    </font>
    <font>
      <sz val="11"/>
      <color theme="1"/>
      <name val="Calibri"/>
      <family val="2"/>
      <charset val="238"/>
      <scheme val="minor"/>
    </font>
    <font>
      <b/>
      <sz val="10"/>
      <name val="Arial"/>
      <family val="2"/>
      <charset val="238"/>
    </font>
    <font>
      <b/>
      <sz val="10"/>
      <name val="Calibri"/>
      <family val="2"/>
      <charset val="238"/>
    </font>
    <font>
      <sz val="10"/>
      <name val="Aptos Narrow"/>
      <family val="2"/>
    </font>
    <font>
      <b/>
      <sz val="11"/>
      <color rgb="FFFF0000"/>
      <name val="Calibri"/>
      <family val="2"/>
      <charset val="238"/>
      <scheme val="minor"/>
    </font>
    <font>
      <sz val="10"/>
      <name val="Calibri"/>
      <family val="2"/>
      <scheme val="minor"/>
    </font>
    <font>
      <sz val="10"/>
      <color rgb="FFFF0000"/>
      <name val="Calibri"/>
      <family val="2"/>
      <scheme val="minor"/>
    </font>
    <font>
      <sz val="10"/>
      <name val="Calibri"/>
      <family val="2"/>
    </font>
    <font>
      <vertAlign val="superscript"/>
      <sz val="10"/>
      <name val="Calibri"/>
      <family val="2"/>
      <charset val="238"/>
    </font>
    <font>
      <b/>
      <sz val="11"/>
      <color theme="1"/>
      <name val="Calibri"/>
      <family val="2"/>
      <scheme val="minor"/>
    </font>
    <font>
      <b/>
      <sz val="20"/>
      <color theme="1"/>
      <name val="Calibri"/>
      <family val="2"/>
      <scheme val="minor"/>
    </font>
    <font>
      <b/>
      <i/>
      <sz val="11"/>
      <name val="Arial"/>
      <family val="2"/>
    </font>
    <font>
      <b/>
      <sz val="19"/>
      <color rgb="FF000000"/>
      <name val="Arial"/>
      <family val="2"/>
    </font>
    <font>
      <b/>
      <sz val="16"/>
      <name val="Arial"/>
      <family val="2"/>
      <charset val="238"/>
    </font>
  </fonts>
  <fills count="4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3"/>
      </patternFill>
    </fill>
    <fill>
      <patternFill patternType="solid">
        <fgColor indexed="4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3"/>
      </patternFill>
    </fill>
    <fill>
      <patternFill patternType="solid">
        <fgColor indexed="51"/>
      </patternFill>
    </fill>
    <fill>
      <patternFill patternType="solid">
        <fgColor indexed="5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49"/>
      </patternFill>
    </fill>
    <fill>
      <patternFill patternType="solid">
        <fgColor indexed="10"/>
      </patternFill>
    </fill>
    <fill>
      <patternFill patternType="solid">
        <fgColor indexed="53"/>
        <bgColor indexed="52"/>
      </patternFill>
    </fill>
    <fill>
      <patternFill patternType="solid">
        <fgColor indexed="46"/>
      </patternFill>
    </fill>
    <fill>
      <patternFill patternType="solid">
        <fgColor indexed="26"/>
        <bgColor indexed="9"/>
      </patternFill>
    </fill>
    <fill>
      <patternFill patternType="solid">
        <fgColor indexed="9"/>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9"/>
        <bgColor indexed="26"/>
      </patternFill>
    </fill>
    <fill>
      <patternFill patternType="solid">
        <fgColor rgb="FFFFFFCC"/>
      </patternFill>
    </fill>
    <fill>
      <patternFill patternType="solid">
        <fgColor rgb="FFFFFFFF"/>
        <bgColor rgb="FFF2F2F2"/>
      </patternFill>
    </fill>
    <fill>
      <patternFill patternType="solid">
        <fgColor theme="0"/>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double">
        <color indexed="52"/>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43">
    <xf numFmtId="0" fontId="0" fillId="0" borderId="0"/>
    <xf numFmtId="0" fontId="28"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7" borderId="0" applyNumberFormat="0" applyBorder="0" applyAlignment="0" applyProtection="0"/>
    <xf numFmtId="0" fontId="3" fillId="5"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10"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9"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23" borderId="0" applyNumberFormat="0" applyBorder="0" applyAlignment="0" applyProtection="0"/>
    <xf numFmtId="0" fontId="4" fillId="15"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12" borderId="0" applyNumberFormat="0" applyBorder="0" applyAlignment="0" applyProtection="0"/>
    <xf numFmtId="0" fontId="4" fillId="22" borderId="0" applyNumberFormat="0" applyBorder="0" applyAlignment="0" applyProtection="0"/>
    <xf numFmtId="0" fontId="4" fillId="9"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0" borderId="0" applyNumberFormat="0" applyBorder="0" applyAlignment="0" applyProtection="0"/>
    <xf numFmtId="0" fontId="4" fillId="30" borderId="0" applyNumberFormat="0" applyBorder="0" applyAlignment="0" applyProtection="0"/>
    <xf numFmtId="0" fontId="4" fillId="2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8" fillId="33" borderId="0" applyNumberFormat="0" applyBorder="0" applyAlignment="0" applyProtection="0"/>
    <xf numFmtId="0" fontId="8" fillId="3" borderId="0" applyNumberFormat="0" applyBorder="0" applyAlignment="0" applyProtection="0"/>
    <xf numFmtId="0" fontId="29" fillId="0" borderId="0" applyNumberFormat="0" applyFill="0" applyBorder="0" applyAlignment="0" applyProtection="0">
      <alignment vertical="top"/>
      <protection locked="0"/>
    </xf>
    <xf numFmtId="0" fontId="22" fillId="34" borderId="1" applyNumberFormat="0" applyAlignment="0" applyProtection="0"/>
    <xf numFmtId="0" fontId="34" fillId="10" borderId="1" applyNumberFormat="0" applyFont="0" applyAlignment="0" applyProtection="0"/>
    <xf numFmtId="0" fontId="36" fillId="35" borderId="2" applyNumberFormat="0" applyAlignment="0" applyProtection="0"/>
    <xf numFmtId="0" fontId="7" fillId="36" borderId="2" applyNumberFormat="0" applyAlignment="0" applyProtection="0"/>
    <xf numFmtId="0" fontId="16" fillId="37" borderId="3" applyNumberFormat="0" applyAlignment="0" applyProtection="0"/>
    <xf numFmtId="0" fontId="16" fillId="38" borderId="3" applyNumberFormat="0" applyAlignment="0" applyProtection="0"/>
    <xf numFmtId="172" fontId="22" fillId="0" borderId="0" applyFill="0" applyBorder="0" applyAlignment="0" applyProtection="0"/>
    <xf numFmtId="43" fontId="22" fillId="0" borderId="0" applyFill="0" applyBorder="0" applyAlignment="0" applyProtection="0"/>
    <xf numFmtId="168"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0" fontId="5" fillId="4" borderId="0" applyNumberFormat="0" applyBorder="0" applyAlignment="0" applyProtection="0"/>
    <xf numFmtId="0" fontId="5" fillId="12" borderId="0" applyNumberFormat="0" applyBorder="0" applyAlignment="0" applyProtection="0"/>
    <xf numFmtId="169" fontId="2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4" borderId="0" applyNumberFormat="0" applyBorder="0" applyAlignment="0" applyProtection="0"/>
    <xf numFmtId="0" fontId="40" fillId="0" borderId="4" applyNumberFormat="0" applyFill="0" applyAlignment="0" applyProtection="0"/>
    <xf numFmtId="0" fontId="10" fillId="0" borderId="5" applyNumberFormat="0" applyFill="0" applyAlignment="0" applyProtection="0"/>
    <xf numFmtId="0" fontId="41" fillId="0" borderId="6" applyNumberFormat="0" applyFill="0" applyAlignment="0" applyProtection="0"/>
    <xf numFmtId="0" fontId="11" fillId="0" borderId="7" applyNumberFormat="0" applyFill="0" applyAlignment="0" applyProtection="0"/>
    <xf numFmtId="0" fontId="42" fillId="0" borderId="8" applyNumberFormat="0" applyFill="0" applyAlignment="0" applyProtection="0"/>
    <xf numFmtId="0" fontId="12" fillId="0" borderId="9" applyNumberFormat="0" applyFill="0" applyAlignment="0" applyProtection="0"/>
    <xf numFmtId="0" fontId="42" fillId="0" borderId="0" applyNumberFormat="0" applyFill="0" applyBorder="0" applyAlignment="0" applyProtection="0"/>
    <xf numFmtId="0" fontId="12" fillId="0" borderId="0" applyNumberFormat="0" applyFill="0" applyBorder="0" applyAlignment="0" applyProtection="0"/>
    <xf numFmtId="0" fontId="43" fillId="0" borderId="0" applyNumberFormat="0" applyFill="0" applyBorder="0" applyAlignment="0" applyProtection="0">
      <alignment vertical="top"/>
      <protection locked="0"/>
    </xf>
    <xf numFmtId="0" fontId="20" fillId="17" borderId="2" applyNumberFormat="0" applyAlignment="0" applyProtection="0"/>
    <xf numFmtId="0" fontId="20" fillId="7" borderId="2" applyNumberFormat="0" applyAlignment="0" applyProtection="0"/>
    <xf numFmtId="0" fontId="4" fillId="26"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3" borderId="0" applyNumberFormat="0" applyBorder="0" applyAlignment="0" applyProtection="0"/>
    <xf numFmtId="0" fontId="4" fillId="28"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29" borderId="0" applyNumberFormat="0" applyBorder="0" applyAlignment="0" applyProtection="0"/>
    <xf numFmtId="0" fontId="4" fillId="21" borderId="0" applyNumberFormat="0" applyBorder="0" applyAlignment="0" applyProtection="0"/>
    <xf numFmtId="0" fontId="4" fillId="30" borderId="0" applyNumberFormat="0" applyBorder="0" applyAlignment="0" applyProtection="0"/>
    <xf numFmtId="0" fontId="4" fillId="32" borderId="0" applyNumberFormat="0" applyBorder="0" applyAlignment="0" applyProtection="0"/>
    <xf numFmtId="0" fontId="4" fillId="31" borderId="0" applyNumberFormat="0" applyBorder="0" applyAlignment="0" applyProtection="0"/>
    <xf numFmtId="0" fontId="6" fillId="36" borderId="10" applyNumberFormat="0" applyAlignment="0" applyProtection="0"/>
    <xf numFmtId="0" fontId="6" fillId="35" borderId="10" applyNumberFormat="0" applyAlignment="0" applyProtection="0"/>
    <xf numFmtId="0" fontId="7" fillId="36" borderId="2" applyNumberFormat="0" applyAlignment="0" applyProtection="0"/>
    <xf numFmtId="0" fontId="36" fillId="35" borderId="2" applyNumberFormat="0" applyAlignment="0" applyProtection="0"/>
    <xf numFmtId="0" fontId="30" fillId="0" borderId="0">
      <alignment horizontal="right" vertical="top"/>
    </xf>
    <xf numFmtId="0" fontId="30" fillId="0" borderId="0">
      <alignment horizontal="left"/>
    </xf>
    <xf numFmtId="4" fontId="31" fillId="0" borderId="0">
      <alignment horizontal="right"/>
    </xf>
    <xf numFmtId="4" fontId="31" fillId="0" borderId="0">
      <alignment horizontal="right" wrapText="1"/>
    </xf>
    <xf numFmtId="0" fontId="18" fillId="0" borderId="11" applyNumberFormat="0" applyFill="0" applyAlignment="0" applyProtection="0"/>
    <xf numFmtId="0" fontId="15" fillId="0" borderId="12" applyNumberFormat="0" applyFill="0" applyAlignment="0" applyProtection="0"/>
    <xf numFmtId="0" fontId="8" fillId="3" borderId="0" applyNumberFormat="0" applyBorder="0" applyAlignment="0" applyProtection="0"/>
    <xf numFmtId="0" fontId="8" fillId="33" borderId="0" applyNumberFormat="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40" fillId="0" borderId="4" applyNumberFormat="0" applyFill="0" applyAlignment="0" applyProtection="0"/>
    <xf numFmtId="0" fontId="11" fillId="0" borderId="7" applyNumberFormat="0" applyFill="0" applyAlignment="0" applyProtection="0"/>
    <xf numFmtId="0" fontId="41" fillId="0" borderId="6" applyNumberFormat="0" applyFill="0" applyAlignment="0" applyProtection="0"/>
    <xf numFmtId="0" fontId="12" fillId="0" borderId="9" applyNumberFormat="0" applyFill="0" applyAlignment="0" applyProtection="0"/>
    <xf numFmtId="0" fontId="42" fillId="0" borderId="8" applyNumberFormat="0" applyFill="0" applyAlignment="0" applyProtection="0"/>
    <xf numFmtId="0" fontId="1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9" fillId="0" borderId="0"/>
    <xf numFmtId="0" fontId="45" fillId="17"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45" fillId="17"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2" fillId="0" borderId="0"/>
    <xf numFmtId="0" fontId="32" fillId="0" borderId="0"/>
    <xf numFmtId="0" fontId="32" fillId="0" borderId="0"/>
    <xf numFmtId="0" fontId="32" fillId="0" borderId="0"/>
    <xf numFmtId="0" fontId="32" fillId="0" borderId="0"/>
    <xf numFmtId="0" fontId="22" fillId="0" borderId="0"/>
    <xf numFmtId="0" fontId="22" fillId="0" borderId="0"/>
    <xf numFmtId="0" fontId="22" fillId="0" borderId="0"/>
    <xf numFmtId="0" fontId="22" fillId="0" borderId="0"/>
    <xf numFmtId="0" fontId="22" fillId="0" borderId="0"/>
    <xf numFmtId="0" fontId="49" fillId="0" borderId="0"/>
    <xf numFmtId="0" fontId="50" fillId="0" borderId="0"/>
    <xf numFmtId="0" fontId="50" fillId="0" borderId="0"/>
    <xf numFmtId="0" fontId="50" fillId="0" borderId="0"/>
    <xf numFmtId="0" fontId="4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51" fillId="0" borderId="0"/>
    <xf numFmtId="0" fontId="22" fillId="0" borderId="0"/>
    <xf numFmtId="0" fontId="22" fillId="0" borderId="0"/>
    <xf numFmtId="0" fontId="48" fillId="0" borderId="0"/>
    <xf numFmtId="0" fontId="34" fillId="0" borderId="0"/>
    <xf numFmtId="0" fontId="34" fillId="0" borderId="0"/>
    <xf numFmtId="0" fontId="34" fillId="0" borderId="0"/>
    <xf numFmtId="0" fontId="34" fillId="0" borderId="0"/>
    <xf numFmtId="43" fontId="34" fillId="0" borderId="0" applyFill="0" applyBorder="0" applyAlignment="0" applyProtection="0"/>
    <xf numFmtId="0" fontId="22" fillId="0" borderId="0"/>
    <xf numFmtId="0" fontId="52" fillId="0" borderId="0"/>
    <xf numFmtId="0" fontId="53" fillId="0" borderId="0"/>
    <xf numFmtId="0" fontId="2" fillId="0" borderId="0"/>
    <xf numFmtId="0" fontId="22" fillId="0" borderId="0"/>
    <xf numFmtId="0" fontId="22" fillId="0" borderId="0"/>
    <xf numFmtId="0" fontId="22" fillId="0" borderId="0"/>
    <xf numFmtId="0" fontId="22" fillId="0" borderId="0"/>
    <xf numFmtId="0" fontId="32" fillId="0" borderId="0"/>
    <xf numFmtId="0" fontId="49" fillId="0" borderId="0"/>
    <xf numFmtId="0" fontId="3" fillId="0" borderId="0"/>
    <xf numFmtId="0" fontId="49" fillId="0" borderId="0"/>
    <xf numFmtId="43" fontId="34" fillId="0" borderId="0" applyFill="0" applyBorder="0" applyAlignment="0" applyProtection="0"/>
    <xf numFmtId="0" fontId="49" fillId="0" borderId="0"/>
    <xf numFmtId="43" fontId="34" fillId="0" borderId="0" applyFill="0" applyBorder="0" applyAlignment="0" applyProtection="0"/>
    <xf numFmtId="0" fontId="22" fillId="0" borderId="0"/>
    <xf numFmtId="0" fontId="22" fillId="0" borderId="0"/>
    <xf numFmtId="0" fontId="49" fillId="0" borderId="0"/>
    <xf numFmtId="0" fontId="22" fillId="0" borderId="0"/>
    <xf numFmtId="0" fontId="34" fillId="0" borderId="0"/>
    <xf numFmtId="0" fontId="22" fillId="0" borderId="0"/>
    <xf numFmtId="0" fontId="34" fillId="0" borderId="0"/>
    <xf numFmtId="0" fontId="34" fillId="0" borderId="0"/>
    <xf numFmtId="0" fontId="34" fillId="0" borderId="0"/>
    <xf numFmtId="0" fontId="22" fillId="34" borderId="1" applyNumberFormat="0" applyAlignment="0" applyProtection="0"/>
    <xf numFmtId="0" fontId="22" fillId="41" borderId="16" applyNumberFormat="0" applyFont="0" applyAlignment="0" applyProtection="0"/>
    <xf numFmtId="0" fontId="14" fillId="0" borderId="0"/>
    <xf numFmtId="0" fontId="22" fillId="0" borderId="0"/>
    <xf numFmtId="0" fontId="14" fillId="0" borderId="0"/>
    <xf numFmtId="0" fontId="14" fillId="0" borderId="0"/>
    <xf numFmtId="0" fontId="37" fillId="0" borderId="0"/>
    <xf numFmtId="170" fontId="33" fillId="0" borderId="0"/>
    <xf numFmtId="0" fontId="26" fillId="0" borderId="0"/>
    <xf numFmtId="0" fontId="22" fillId="0" borderId="0"/>
    <xf numFmtId="0" fontId="14" fillId="0" borderId="0"/>
    <xf numFmtId="0" fontId="37" fillId="0" borderId="0"/>
    <xf numFmtId="0" fontId="14" fillId="0" borderId="0"/>
    <xf numFmtId="0" fontId="2" fillId="0" borderId="0"/>
    <xf numFmtId="0" fontId="22" fillId="0" borderId="0"/>
    <xf numFmtId="0" fontId="34" fillId="0" borderId="0"/>
    <xf numFmtId="0" fontId="47" fillId="0" borderId="0"/>
    <xf numFmtId="0" fontId="6" fillId="36" borderId="10" applyNumberFormat="0" applyAlignment="0" applyProtection="0"/>
    <xf numFmtId="9" fontId="22" fillId="0" borderId="0" applyFill="0" applyBorder="0" applyAlignment="0" applyProtection="0"/>
    <xf numFmtId="9" fontId="22" fillId="0" borderId="0" applyFont="0" applyFill="0" applyBorder="0" applyAlignment="0" applyProtection="0"/>
    <xf numFmtId="9" fontId="50" fillId="0" borderId="0" applyFont="0" applyFill="0" applyBorder="0" applyAlignment="0" applyProtection="0"/>
    <xf numFmtId="0" fontId="15" fillId="0" borderId="12" applyNumberFormat="0" applyFill="0" applyAlignment="0" applyProtection="0"/>
    <xf numFmtId="0" fontId="18" fillId="0" borderId="11" applyNumberFormat="0" applyFill="0" applyAlignment="0" applyProtection="0"/>
    <xf numFmtId="0" fontId="16" fillId="38" borderId="3" applyNumberFormat="0" applyAlignment="0" applyProtection="0"/>
    <xf numFmtId="0" fontId="16" fillId="37" borderId="3" applyNumberFormat="0" applyAlignment="0" applyProtection="0"/>
    <xf numFmtId="0" fontId="25" fillId="0" borderId="0"/>
    <xf numFmtId="0" fontId="27" fillId="0" borderId="0"/>
    <xf numFmtId="0" fontId="27" fillId="0" borderId="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9" fillId="0" borderId="0" applyNumberFormat="0" applyFill="0" applyBorder="0" applyAlignment="0" applyProtection="0"/>
    <xf numFmtId="0" fontId="19" fillId="0" borderId="13" applyNumberFormat="0" applyFill="0" applyAlignment="0" applyProtection="0"/>
    <xf numFmtId="0" fontId="19" fillId="0" borderId="14" applyNumberFormat="0" applyFill="0" applyAlignment="0" applyProtection="0"/>
    <xf numFmtId="0" fontId="38" fillId="0" borderId="0"/>
    <xf numFmtId="0" fontId="19" fillId="0" borderId="14" applyNumberFormat="0" applyFill="0" applyAlignment="0" applyProtection="0"/>
    <xf numFmtId="0" fontId="19" fillId="0" borderId="13" applyNumberFormat="0" applyFill="0" applyAlignment="0" applyProtection="0"/>
    <xf numFmtId="167" fontId="39" fillId="0" borderId="0"/>
    <xf numFmtId="0" fontId="20" fillId="7" borderId="2" applyNumberFormat="0" applyAlignment="0" applyProtection="0"/>
    <xf numFmtId="0" fontId="20" fillId="17" borderId="2" applyNumberFormat="0" applyAlignment="0" applyProtection="0"/>
    <xf numFmtId="0" fontId="18" fillId="0" borderId="0" applyNumberFormat="0" applyFill="0" applyBorder="0" applyAlignment="0" applyProtection="0"/>
    <xf numFmtId="165" fontId="22" fillId="0" borderId="0" applyFill="0" applyBorder="0" applyAlignment="0" applyProtection="0"/>
    <xf numFmtId="168" fontId="2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9" fillId="0" borderId="0" applyFont="0" applyFill="0" applyBorder="0" applyAlignment="0" applyProtection="0"/>
    <xf numFmtId="164" fontId="3" fillId="0" borderId="0" applyFont="0" applyFill="0" applyBorder="0" applyAlignment="0" applyProtection="0"/>
    <xf numFmtId="166" fontId="22" fillId="0" borderId="0" applyFill="0" applyBorder="0" applyAlignment="0" applyProtection="0"/>
    <xf numFmtId="168" fontId="22" fillId="0" borderId="0" applyFont="0" applyFill="0" applyBorder="0" applyAlignment="0" applyProtection="0"/>
    <xf numFmtId="166" fontId="22" fillId="0" borderId="0" applyFill="0" applyBorder="0" applyAlignment="0" applyProtection="0"/>
    <xf numFmtId="166" fontId="22" fillId="0" borderId="0" applyFill="0" applyBorder="0" applyAlignment="0" applyProtection="0"/>
    <xf numFmtId="164" fontId="22" fillId="0" borderId="0" applyFont="0" applyFill="0" applyBorder="0" applyAlignment="0" applyProtection="0"/>
    <xf numFmtId="0" fontId="57" fillId="0" borderId="0"/>
    <xf numFmtId="164" fontId="57" fillId="0" borderId="0" applyFont="0" applyFill="0" applyBorder="0" applyAlignment="0" applyProtection="0"/>
    <xf numFmtId="0" fontId="58" fillId="0" borderId="0"/>
    <xf numFmtId="0" fontId="2" fillId="0" borderId="0"/>
    <xf numFmtId="0" fontId="59" fillId="0" borderId="0"/>
    <xf numFmtId="164" fontId="2" fillId="0" borderId="0" applyFont="0" applyFill="0" applyBorder="0" applyAlignment="0" applyProtection="0"/>
    <xf numFmtId="0" fontId="60" fillId="0" borderId="0"/>
    <xf numFmtId="0" fontId="61" fillId="0" borderId="0"/>
    <xf numFmtId="0" fontId="62" fillId="0" borderId="0">
      <alignment vertical="center"/>
    </xf>
    <xf numFmtId="0" fontId="60" fillId="0" borderId="0"/>
    <xf numFmtId="43" fontId="2" fillId="0" borderId="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34" borderId="1" applyNumberFormat="0" applyAlignment="0" applyProtection="0"/>
    <xf numFmtId="0" fontId="2" fillId="41" borderId="16" applyNumberFormat="0" applyFont="0" applyAlignment="0" applyProtection="0"/>
    <xf numFmtId="0" fontId="2" fillId="0" borderId="0"/>
    <xf numFmtId="0" fontId="2" fillId="0" borderId="0"/>
    <xf numFmtId="0" fontId="2" fillId="0" borderId="0"/>
    <xf numFmtId="0" fontId="2" fillId="0" borderId="0"/>
    <xf numFmtId="9" fontId="2" fillId="0" borderId="0" applyFill="0" applyBorder="0" applyAlignment="0" applyProtection="0"/>
    <xf numFmtId="9" fontId="2" fillId="0" borderId="0" applyFont="0" applyFill="0" applyBorder="0" applyAlignment="0" applyProtection="0"/>
    <xf numFmtId="165" fontId="2" fillId="0" borderId="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130">
    <xf numFmtId="0" fontId="0" fillId="0" borderId="0" xfId="0"/>
    <xf numFmtId="1" fontId="0" fillId="0" borderId="0" xfId="0" applyNumberFormat="1" applyAlignment="1">
      <alignment horizontal="right" vertical="top"/>
    </xf>
    <xf numFmtId="4" fontId="0" fillId="0" borderId="0" xfId="312" applyNumberFormat="1" applyFont="1" applyFill="1" applyBorder="1" applyAlignment="1" applyProtection="1"/>
    <xf numFmtId="4" fontId="0" fillId="0" borderId="0" xfId="312" applyNumberFormat="1" applyFont="1" applyFill="1" applyBorder="1" applyAlignment="1" applyProtection="1">
      <alignment horizontal="center" vertical="top"/>
    </xf>
    <xf numFmtId="0" fontId="0" fillId="0" borderId="0" xfId="0" applyAlignment="1">
      <alignment horizontal="justify" vertical="top"/>
    </xf>
    <xf numFmtId="0" fontId="0" fillId="0" borderId="0" xfId="0" applyAlignment="1">
      <alignment horizontal="center" vertical="top"/>
    </xf>
    <xf numFmtId="0" fontId="21" fillId="0" borderId="0" xfId="0" applyFont="1" applyAlignment="1">
      <alignment horizontal="left" vertical="center"/>
    </xf>
    <xf numFmtId="0" fontId="24" fillId="0" borderId="0" xfId="0" applyFont="1" applyAlignment="1">
      <alignment horizontal="center" vertical="center"/>
    </xf>
    <xf numFmtId="171" fontId="0" fillId="0" borderId="0" xfId="312" applyNumberFormat="1" applyFont="1" applyFill="1" applyBorder="1" applyAlignment="1" applyProtection="1">
      <alignment horizontal="center" vertical="top"/>
    </xf>
    <xf numFmtId="171" fontId="0" fillId="0" borderId="0" xfId="312" applyNumberFormat="1" applyFont="1" applyFill="1" applyBorder="1" applyAlignment="1" applyProtection="1"/>
    <xf numFmtId="49" fontId="55" fillId="40" borderId="0" xfId="272" applyNumberFormat="1" applyFont="1" applyFill="1" applyAlignment="1">
      <alignment horizontal="center" vertical="center"/>
    </xf>
    <xf numFmtId="0" fontId="55" fillId="40" borderId="0" xfId="272" applyFont="1" applyFill="1" applyAlignment="1">
      <alignment horizontal="center" vertical="center"/>
    </xf>
    <xf numFmtId="4" fontId="55" fillId="40" borderId="0" xfId="272" applyNumberFormat="1" applyFont="1" applyFill="1" applyAlignment="1">
      <alignment horizontal="center" vertical="center"/>
    </xf>
    <xf numFmtId="171" fontId="55" fillId="40" borderId="0" xfId="272" applyNumberFormat="1" applyFont="1" applyFill="1" applyAlignment="1">
      <alignment horizontal="center" vertical="center"/>
    </xf>
    <xf numFmtId="171" fontId="54" fillId="0" borderId="0" xfId="0" applyNumberFormat="1" applyFont="1" applyAlignment="1">
      <alignment horizontal="right"/>
    </xf>
    <xf numFmtId="0" fontId="54" fillId="0" borderId="0" xfId="0" applyFont="1" applyAlignment="1">
      <alignment horizontal="center" vertical="top" wrapText="1"/>
    </xf>
    <xf numFmtId="0" fontId="54" fillId="0" borderId="0" xfId="0" applyFont="1" applyAlignment="1">
      <alignment horizontal="justify" vertical="top" wrapText="1"/>
    </xf>
    <xf numFmtId="0" fontId="54" fillId="0" borderId="0" xfId="0" applyFont="1" applyAlignment="1">
      <alignment horizontal="center" wrapText="1"/>
    </xf>
    <xf numFmtId="4" fontId="54" fillId="0" borderId="0" xfId="0" applyNumberFormat="1" applyFont="1" applyAlignment="1">
      <alignment horizontal="center" wrapText="1"/>
    </xf>
    <xf numFmtId="0" fontId="35" fillId="0" borderId="0" xfId="0" applyFont="1" applyAlignment="1">
      <alignment horizontal="justify" vertical="top" wrapText="1"/>
    </xf>
    <xf numFmtId="171" fontId="56" fillId="0" borderId="0" xfId="0" applyNumberFormat="1" applyFont="1" applyAlignment="1">
      <alignment horizontal="right"/>
    </xf>
    <xf numFmtId="0" fontId="55" fillId="40" borderId="0" xfId="272" applyFont="1" applyFill="1" applyAlignment="1">
      <alignment horizontal="justify" vertical="center" wrapText="1"/>
    </xf>
    <xf numFmtId="0" fontId="56" fillId="0" borderId="0" xfId="0" applyFont="1" applyAlignment="1">
      <alignment horizontal="center" vertical="top" wrapText="1"/>
    </xf>
    <xf numFmtId="0" fontId="56" fillId="0" borderId="0" xfId="0" applyFont="1" applyAlignment="1">
      <alignment horizontal="justify" vertical="top" wrapText="1"/>
    </xf>
    <xf numFmtId="0" fontId="56" fillId="0" borderId="0" xfId="0" applyFont="1" applyAlignment="1">
      <alignment horizontal="center" wrapText="1"/>
    </xf>
    <xf numFmtId="4" fontId="56" fillId="0" borderId="0" xfId="0" applyNumberFormat="1" applyFont="1" applyAlignment="1">
      <alignment horizontal="center" wrapText="1"/>
    </xf>
    <xf numFmtId="49" fontId="55" fillId="40" borderId="18" xfId="272" applyNumberFormat="1" applyFont="1" applyFill="1" applyBorder="1" applyAlignment="1">
      <alignment horizontal="center" vertical="center"/>
    </xf>
    <xf numFmtId="0" fontId="55" fillId="40" borderId="15" xfId="272" applyFont="1" applyFill="1" applyBorder="1" applyAlignment="1">
      <alignment horizontal="justify" vertical="center" wrapText="1"/>
    </xf>
    <xf numFmtId="0" fontId="55" fillId="40" borderId="15" xfId="272" applyFont="1" applyFill="1" applyBorder="1" applyAlignment="1">
      <alignment horizontal="center" vertical="center"/>
    </xf>
    <xf numFmtId="4" fontId="55" fillId="40" borderId="15" xfId="272" applyNumberFormat="1" applyFont="1" applyFill="1" applyBorder="1" applyAlignment="1">
      <alignment horizontal="center" vertical="center"/>
    </xf>
    <xf numFmtId="171" fontId="55" fillId="40" borderId="19" xfId="272" applyNumberFormat="1" applyFont="1" applyFill="1" applyBorder="1" applyAlignment="1">
      <alignment horizontal="center" vertical="center"/>
    </xf>
    <xf numFmtId="0" fontId="63" fillId="0" borderId="0" xfId="0" applyFont="1" applyAlignment="1">
      <alignment horizontal="justify" vertical="top"/>
    </xf>
    <xf numFmtId="0" fontId="63" fillId="0" borderId="0" xfId="0" applyFont="1"/>
    <xf numFmtId="4" fontId="63" fillId="0" borderId="0" xfId="312" applyNumberFormat="1" applyFont="1" applyFill="1" applyBorder="1" applyAlignment="1" applyProtection="1"/>
    <xf numFmtId="171" fontId="63" fillId="0" borderId="0" xfId="312" applyNumberFormat="1" applyFont="1" applyFill="1" applyBorder="1" applyAlignment="1" applyProtection="1"/>
    <xf numFmtId="171" fontId="64" fillId="0" borderId="0" xfId="312" applyNumberFormat="1" applyFont="1" applyFill="1" applyBorder="1" applyAlignment="1" applyProtection="1"/>
    <xf numFmtId="1" fontId="0" fillId="0" borderId="20" xfId="0" applyNumberFormat="1" applyBorder="1" applyAlignment="1">
      <alignment horizontal="right" vertical="top"/>
    </xf>
    <xf numFmtId="0" fontId="63" fillId="0" borderId="20" xfId="0" applyFont="1" applyBorder="1" applyAlignment="1">
      <alignment horizontal="justify" vertical="top"/>
    </xf>
    <xf numFmtId="0" fontId="0" fillId="0" borderId="20" xfId="0" applyBorder="1"/>
    <xf numFmtId="4" fontId="0" fillId="0" borderId="20" xfId="312" applyNumberFormat="1" applyFont="1" applyFill="1" applyBorder="1" applyAlignment="1" applyProtection="1"/>
    <xf numFmtId="171" fontId="64" fillId="0" borderId="20" xfId="312" applyNumberFormat="1" applyFont="1" applyFill="1" applyBorder="1" applyAlignment="1" applyProtection="1"/>
    <xf numFmtId="1" fontId="0" fillId="0" borderId="17" xfId="0" applyNumberFormat="1" applyBorder="1" applyAlignment="1">
      <alignment horizontal="right" vertical="top"/>
    </xf>
    <xf numFmtId="0" fontId="0" fillId="0" borderId="17" xfId="0" applyBorder="1" applyAlignment="1">
      <alignment horizontal="justify" vertical="top"/>
    </xf>
    <xf numFmtId="0" fontId="0" fillId="0" borderId="17" xfId="0" applyBorder="1"/>
    <xf numFmtId="4" fontId="0" fillId="0" borderId="17" xfId="312" applyNumberFormat="1" applyFont="1" applyFill="1" applyBorder="1" applyAlignment="1" applyProtection="1"/>
    <xf numFmtId="171" fontId="0" fillId="0" borderId="17" xfId="312" applyNumberFormat="1" applyFont="1" applyFill="1" applyBorder="1" applyAlignment="1" applyProtection="1"/>
    <xf numFmtId="49" fontId="66" fillId="40" borderId="0" xfId="272" applyNumberFormat="1" applyFont="1" applyFill="1" applyAlignment="1">
      <alignment horizontal="center" vertical="center"/>
    </xf>
    <xf numFmtId="0" fontId="66" fillId="40" borderId="0" xfId="272" applyFont="1" applyFill="1" applyAlignment="1">
      <alignment horizontal="justify" vertical="center" wrapText="1"/>
    </xf>
    <xf numFmtId="0" fontId="66" fillId="40" borderId="0" xfId="272" applyFont="1" applyFill="1" applyAlignment="1">
      <alignment horizontal="center" vertical="center"/>
    </xf>
    <xf numFmtId="4" fontId="66" fillId="40" borderId="0" xfId="272" applyNumberFormat="1" applyFont="1" applyFill="1" applyAlignment="1">
      <alignment horizontal="center" vertical="center"/>
    </xf>
    <xf numFmtId="171" fontId="66" fillId="40" borderId="0" xfId="272" applyNumberFormat="1" applyFont="1" applyFill="1" applyAlignment="1">
      <alignment horizontal="center" vertical="center"/>
    </xf>
    <xf numFmtId="0" fontId="54" fillId="0" borderId="0" xfId="0" applyFont="1" applyAlignment="1">
      <alignment horizontal="center"/>
    </xf>
    <xf numFmtId="0" fontId="56" fillId="43" borderId="0" xfId="0" applyFont="1" applyFill="1" applyAlignment="1">
      <alignment horizontal="center" vertical="top" wrapText="1"/>
    </xf>
    <xf numFmtId="0" fontId="56" fillId="43" borderId="0" xfId="0" applyFont="1" applyFill="1" applyAlignment="1">
      <alignment horizontal="center" wrapText="1"/>
    </xf>
    <xf numFmtId="4" fontId="56" fillId="43" borderId="0" xfId="0" applyNumberFormat="1" applyFont="1" applyFill="1" applyAlignment="1">
      <alignment horizontal="center" wrapText="1"/>
    </xf>
    <xf numFmtId="4" fontId="56" fillId="43" borderId="0" xfId="0" applyNumberFormat="1" applyFont="1" applyFill="1" applyAlignment="1">
      <alignment horizontal="right"/>
    </xf>
    <xf numFmtId="0" fontId="67" fillId="0" borderId="0" xfId="0" applyFont="1" applyAlignment="1">
      <alignment horizontal="center" vertical="top" wrapText="1"/>
    </xf>
    <xf numFmtId="0" fontId="67" fillId="0" borderId="0" xfId="0" applyFont="1" applyAlignment="1">
      <alignment horizontal="justify" vertical="top" wrapText="1"/>
    </xf>
    <xf numFmtId="0" fontId="67" fillId="0" borderId="0" xfId="0" applyFont="1" applyAlignment="1">
      <alignment horizontal="center" wrapText="1"/>
    </xf>
    <xf numFmtId="4" fontId="67" fillId="0" borderId="0" xfId="0" applyNumberFormat="1" applyFont="1" applyAlignment="1">
      <alignment horizontal="center" wrapText="1"/>
    </xf>
    <xf numFmtId="171" fontId="67" fillId="0" borderId="0" xfId="0" applyNumberFormat="1" applyFont="1"/>
    <xf numFmtId="0" fontId="68" fillId="0" borderId="0" xfId="0" applyFont="1" applyAlignment="1">
      <alignment horizontal="justify" vertical="top" wrapText="1"/>
    </xf>
    <xf numFmtId="0" fontId="68" fillId="0" borderId="0" xfId="0" applyFont="1" applyAlignment="1">
      <alignment horizontal="center" wrapText="1"/>
    </xf>
    <xf numFmtId="4" fontId="68" fillId="0" borderId="0" xfId="0" applyNumberFormat="1" applyFont="1" applyAlignment="1">
      <alignment horizontal="center" wrapText="1"/>
    </xf>
    <xf numFmtId="171" fontId="68" fillId="0" borderId="0" xfId="0" applyNumberFormat="1" applyFont="1" applyAlignment="1">
      <alignment horizontal="right"/>
    </xf>
    <xf numFmtId="171" fontId="67" fillId="0" borderId="0" xfId="0" applyNumberFormat="1" applyFont="1" applyAlignment="1">
      <alignment horizontal="right"/>
    </xf>
    <xf numFmtId="0" fontId="68" fillId="0" borderId="0" xfId="0" applyFont="1" applyAlignment="1">
      <alignment horizontal="center" vertical="top" wrapText="1"/>
    </xf>
    <xf numFmtId="0" fontId="54" fillId="0" borderId="0" xfId="0" applyFont="1" applyAlignment="1">
      <alignment horizontal="center" vertical="top"/>
    </xf>
    <xf numFmtId="4" fontId="54" fillId="0" borderId="0" xfId="440" applyNumberFormat="1" applyFont="1" applyFill="1" applyBorder="1" applyAlignment="1" applyProtection="1">
      <alignment horizontal="center" vertical="top"/>
    </xf>
    <xf numFmtId="2" fontId="54" fillId="0" borderId="0" xfId="0" applyNumberFormat="1" applyFont="1" applyAlignment="1">
      <alignment horizontal="center"/>
    </xf>
    <xf numFmtId="4" fontId="54" fillId="0" borderId="0" xfId="0" applyNumberFormat="1" applyFont="1" applyAlignment="1">
      <alignment horizontal="right"/>
    </xf>
    <xf numFmtId="4" fontId="68" fillId="0" borderId="0" xfId="0" applyNumberFormat="1" applyFont="1" applyAlignment="1">
      <alignment horizontal="right"/>
    </xf>
    <xf numFmtId="4" fontId="67" fillId="0" borderId="0" xfId="0" applyNumberFormat="1" applyFont="1" applyAlignment="1">
      <alignment horizontal="center"/>
    </xf>
    <xf numFmtId="49" fontId="35" fillId="42" borderId="0" xfId="0" applyNumberFormat="1" applyFont="1" applyFill="1" applyAlignment="1">
      <alignment horizontal="justify" vertical="top"/>
    </xf>
    <xf numFmtId="0" fontId="54" fillId="0" borderId="0" xfId="0" applyFont="1" applyAlignment="1">
      <alignment horizontal="justify" wrapText="1"/>
    </xf>
    <xf numFmtId="4" fontId="54" fillId="0" borderId="0" xfId="0" applyNumberFormat="1" applyFont="1" applyAlignment="1">
      <alignment horizontal="justify" wrapText="1"/>
    </xf>
    <xf numFmtId="171" fontId="0" fillId="0" borderId="20" xfId="312" applyNumberFormat="1" applyFont="1" applyFill="1" applyBorder="1" applyAlignment="1" applyProtection="1"/>
    <xf numFmtId="0" fontId="38" fillId="0" borderId="0" xfId="0" applyFont="1" applyAlignment="1">
      <alignment horizontal="center" vertical="center"/>
    </xf>
    <xf numFmtId="173" fontId="38" fillId="0" borderId="0" xfId="0" applyNumberFormat="1" applyFont="1" applyAlignment="1" applyProtection="1">
      <alignment horizontal="center" vertical="center"/>
      <protection locked="0"/>
    </xf>
    <xf numFmtId="173" fontId="38" fillId="0" borderId="0" xfId="0" applyNumberFormat="1" applyFont="1" applyAlignment="1">
      <alignment horizontal="center" vertical="center"/>
    </xf>
    <xf numFmtId="0" fontId="54" fillId="0" borderId="0" xfId="0" applyFont="1" applyAlignment="1">
      <alignment horizontal="center" vertical="center"/>
    </xf>
    <xf numFmtId="0" fontId="54" fillId="0" borderId="0" xfId="0" applyFont="1"/>
    <xf numFmtId="0" fontId="54" fillId="0" borderId="0" xfId="0" applyFont="1" applyAlignment="1">
      <alignment vertical="top" wrapText="1"/>
    </xf>
    <xf numFmtId="4" fontId="67" fillId="0" borderId="0" xfId="0" applyNumberFormat="1" applyFont="1" applyAlignment="1">
      <alignment horizontal="right"/>
    </xf>
    <xf numFmtId="174" fontId="54" fillId="0" borderId="0" xfId="0" applyNumberFormat="1" applyFont="1" applyAlignment="1">
      <alignment vertical="center"/>
    </xf>
    <xf numFmtId="174" fontId="54" fillId="0" borderId="0" xfId="0" applyNumberFormat="1" applyFont="1" applyAlignment="1">
      <alignment horizontal="right"/>
    </xf>
    <xf numFmtId="174" fontId="54" fillId="0" borderId="0" xfId="0" applyNumberFormat="1" applyFont="1" applyAlignment="1" applyProtection="1">
      <alignment horizontal="center"/>
      <protection locked="0"/>
    </xf>
    <xf numFmtId="174" fontId="54" fillId="0" borderId="0" xfId="0" applyNumberFormat="1" applyFont="1" applyAlignment="1">
      <alignment horizontal="center"/>
    </xf>
    <xf numFmtId="0" fontId="50" fillId="0" borderId="0" xfId="0" applyFont="1"/>
    <xf numFmtId="0" fontId="50" fillId="0" borderId="0" xfId="0" applyFont="1" applyAlignment="1">
      <alignment horizontal="left"/>
    </xf>
    <xf numFmtId="0" fontId="71" fillId="0" borderId="0" xfId="0" applyFont="1" applyAlignment="1">
      <alignment horizontal="left" vertical="top"/>
    </xf>
    <xf numFmtId="0" fontId="50" fillId="0" borderId="0" xfId="0" applyFont="1" applyAlignment="1">
      <alignment horizontal="left" wrapText="1"/>
    </xf>
    <xf numFmtId="0" fontId="71" fillId="0" borderId="0" xfId="0" applyFont="1"/>
    <xf numFmtId="0" fontId="50" fillId="0" borderId="0" xfId="0" applyFont="1" applyAlignment="1">
      <alignment horizontal="left" vertical="top" wrapText="1"/>
    </xf>
    <xf numFmtId="0" fontId="74" fillId="0" borderId="0" xfId="0" applyFont="1"/>
    <xf numFmtId="171" fontId="0" fillId="0" borderId="0" xfId="312" applyNumberFormat="1" applyFont="1" applyFill="1" applyBorder="1" applyAlignment="1" applyProtection="1">
      <alignment horizontal="justify" vertical="top"/>
      <protection locked="0"/>
    </xf>
    <xf numFmtId="171" fontId="55" fillId="40" borderId="0" xfId="272" applyNumberFormat="1" applyFont="1" applyFill="1" applyAlignment="1" applyProtection="1">
      <alignment horizontal="center" vertical="center"/>
      <protection locked="0"/>
    </xf>
    <xf numFmtId="171" fontId="54" fillId="0" borderId="0" xfId="0" applyNumberFormat="1" applyFont="1" applyAlignment="1" applyProtection="1">
      <alignment horizontal="center"/>
      <protection locked="0"/>
    </xf>
    <xf numFmtId="171" fontId="56" fillId="0" borderId="0" xfId="0" applyNumberFormat="1" applyFont="1" applyAlignment="1" applyProtection="1">
      <alignment horizontal="center"/>
      <protection locked="0"/>
    </xf>
    <xf numFmtId="171" fontId="55" fillId="40" borderId="15" xfId="272" applyNumberFormat="1" applyFont="1" applyFill="1" applyBorder="1" applyAlignment="1" applyProtection="1">
      <alignment horizontal="center" vertical="center"/>
      <protection locked="0"/>
    </xf>
    <xf numFmtId="171" fontId="66" fillId="40" borderId="0" xfId="272" applyNumberFormat="1" applyFont="1" applyFill="1" applyAlignment="1" applyProtection="1">
      <alignment horizontal="center" vertical="center"/>
      <protection locked="0"/>
    </xf>
    <xf numFmtId="171" fontId="67" fillId="0" borderId="0" xfId="0" applyNumberFormat="1" applyFont="1" applyAlignment="1" applyProtection="1">
      <alignment horizontal="center"/>
      <protection locked="0"/>
    </xf>
    <xf numFmtId="171" fontId="68" fillId="0" borderId="0" xfId="0" applyNumberFormat="1" applyFont="1" applyAlignment="1" applyProtection="1">
      <alignment horizontal="center"/>
      <protection locked="0"/>
    </xf>
    <xf numFmtId="171" fontId="54" fillId="0" borderId="0" xfId="431" applyNumberFormat="1" applyFont="1" applyAlignment="1" applyProtection="1">
      <alignment horizontal="center"/>
      <protection locked="0"/>
    </xf>
    <xf numFmtId="171" fontId="67" fillId="0" borderId="0" xfId="431" applyNumberFormat="1" applyFont="1" applyAlignment="1" applyProtection="1">
      <alignment horizontal="center"/>
      <protection locked="0"/>
    </xf>
    <xf numFmtId="171" fontId="68" fillId="0" borderId="0" xfId="431" applyNumberFormat="1" applyFont="1" applyAlignment="1" applyProtection="1">
      <alignment horizontal="center"/>
      <protection locked="0"/>
    </xf>
    <xf numFmtId="171" fontId="56" fillId="0" borderId="0" xfId="0" applyNumberFormat="1" applyFont="1" applyAlignment="1" applyProtection="1">
      <alignment horizontal="justify"/>
      <protection locked="0"/>
    </xf>
    <xf numFmtId="171" fontId="54" fillId="0" borderId="0" xfId="0" applyNumberFormat="1" applyFont="1" applyAlignment="1" applyProtection="1">
      <alignment horizontal="justify"/>
      <protection locked="0"/>
    </xf>
    <xf numFmtId="171" fontId="55" fillId="0" borderId="0" xfId="272" applyNumberFormat="1" applyFont="1" applyAlignment="1" applyProtection="1">
      <alignment horizontal="center" vertical="center"/>
      <protection locked="0"/>
    </xf>
    <xf numFmtId="171" fontId="66" fillId="0" borderId="0" xfId="272" applyNumberFormat="1" applyFont="1" applyAlignment="1" applyProtection="1">
      <alignment horizontal="center" vertical="center"/>
      <protection locked="0"/>
    </xf>
    <xf numFmtId="4" fontId="56" fillId="43" borderId="0" xfId="0" applyNumberFormat="1" applyFont="1" applyFill="1" applyAlignment="1" applyProtection="1">
      <alignment horizontal="center"/>
      <protection locked="0"/>
    </xf>
    <xf numFmtId="174" fontId="54" fillId="0" borderId="0" xfId="0" applyNumberFormat="1" applyFont="1" applyAlignment="1" applyProtection="1">
      <alignment vertical="center"/>
      <protection locked="0"/>
    </xf>
    <xf numFmtId="174" fontId="54" fillId="0" borderId="0" xfId="0" applyNumberFormat="1" applyFont="1" applyAlignment="1" applyProtection="1">
      <alignment horizontal="justify"/>
      <protection locked="0"/>
    </xf>
    <xf numFmtId="171" fontId="0" fillId="0" borderId="0" xfId="312" applyNumberFormat="1" applyFont="1" applyFill="1" applyBorder="1" applyAlignment="1" applyProtection="1">
      <protection locked="0"/>
    </xf>
    <xf numFmtId="171" fontId="63" fillId="0" borderId="0" xfId="312" applyNumberFormat="1" applyFont="1" applyFill="1" applyBorder="1" applyAlignment="1" applyProtection="1">
      <protection locked="0"/>
    </xf>
    <xf numFmtId="171" fontId="63" fillId="0" borderId="20" xfId="312" applyNumberFormat="1" applyFont="1" applyFill="1" applyBorder="1" applyAlignment="1" applyProtection="1">
      <protection locked="0"/>
    </xf>
    <xf numFmtId="171" fontId="63" fillId="0" borderId="17" xfId="312" applyNumberFormat="1" applyFont="1" applyFill="1" applyBorder="1" applyAlignment="1" applyProtection="1">
      <protection locked="0"/>
    </xf>
    <xf numFmtId="0" fontId="50" fillId="0" borderId="0" xfId="0" applyFont="1" applyAlignment="1">
      <alignment horizontal="left" wrapText="1"/>
    </xf>
    <xf numFmtId="0" fontId="73" fillId="0" borderId="0" xfId="0" applyFont="1" applyAlignment="1">
      <alignment horizontal="center"/>
    </xf>
    <xf numFmtId="0" fontId="72" fillId="0" borderId="21"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26" xfId="0" applyFont="1" applyBorder="1" applyAlignment="1">
      <alignment horizontal="center" vertical="center" wrapText="1"/>
    </xf>
    <xf numFmtId="0" fontId="72" fillId="0" borderId="27" xfId="0" applyFont="1" applyBorder="1" applyAlignment="1">
      <alignment horizontal="center" vertical="center" wrapText="1"/>
    </xf>
    <xf numFmtId="0" fontId="72" fillId="0" borderId="28" xfId="0" applyFont="1" applyBorder="1" applyAlignment="1">
      <alignment horizontal="center" vertical="center" wrapText="1"/>
    </xf>
    <xf numFmtId="0" fontId="50" fillId="0" borderId="0" xfId="0" applyFont="1" applyAlignment="1">
      <alignment vertical="top" wrapText="1"/>
    </xf>
    <xf numFmtId="0" fontId="72" fillId="0" borderId="0" xfId="0" applyFont="1" applyBorder="1" applyAlignment="1">
      <alignment horizontal="center" vertical="center" wrapText="1"/>
    </xf>
    <xf numFmtId="0" fontId="75" fillId="0" borderId="0" xfId="0" applyFont="1" applyAlignment="1">
      <alignment horizontal="center" vertical="center"/>
    </xf>
  </cellXfs>
  <cellStyles count="443">
    <cellStyle name="_ANTENE" xfId="1" xr:uid="{00000000-0005-0000-0000-000000000000}"/>
    <cellStyle name="20% - Accent1 2" xfId="2" xr:uid="{00000000-0005-0000-0000-000001000000}"/>
    <cellStyle name="20% - Accent2 2" xfId="3" xr:uid="{00000000-0005-0000-0000-000002000000}"/>
    <cellStyle name="20% - Accent3 2" xfId="4" xr:uid="{00000000-0005-0000-0000-000003000000}"/>
    <cellStyle name="20% - Accent4 2" xfId="5" xr:uid="{00000000-0005-0000-0000-000004000000}"/>
    <cellStyle name="20% - Accent5 2" xfId="6" xr:uid="{00000000-0005-0000-0000-000005000000}"/>
    <cellStyle name="20% - Accent6 2" xfId="7" xr:uid="{00000000-0005-0000-0000-000006000000}"/>
    <cellStyle name="20% - Isticanje1" xfId="8" builtinId="30" customBuiltin="1"/>
    <cellStyle name="20% - Isticanje1 2" xfId="9" xr:uid="{00000000-0005-0000-0000-000008000000}"/>
    <cellStyle name="20% - Isticanje2" xfId="10" builtinId="34" customBuiltin="1"/>
    <cellStyle name="20% - Isticanje2 2" xfId="11" xr:uid="{00000000-0005-0000-0000-00000A000000}"/>
    <cellStyle name="20% - Isticanje3" xfId="12" builtinId="38" customBuiltin="1"/>
    <cellStyle name="20% - Isticanje3 2" xfId="13" xr:uid="{00000000-0005-0000-0000-00000C000000}"/>
    <cellStyle name="20% - Isticanje4" xfId="14" builtinId="42" customBuiltin="1"/>
    <cellStyle name="20% - Isticanje4 2" xfId="15" xr:uid="{00000000-0005-0000-0000-00000E000000}"/>
    <cellStyle name="20% - Isticanje5" xfId="16" builtinId="46" customBuiltin="1"/>
    <cellStyle name="20% - Isticanje5 2" xfId="17" xr:uid="{00000000-0005-0000-0000-000010000000}"/>
    <cellStyle name="20% - Isticanje6" xfId="18" builtinId="50" customBuiltin="1"/>
    <cellStyle name="20% - Isticanje6 2" xfId="19" xr:uid="{00000000-0005-0000-0000-000012000000}"/>
    <cellStyle name="40% - Accent1 2" xfId="20" xr:uid="{00000000-0005-0000-0000-000013000000}"/>
    <cellStyle name="40% - Accent2 2" xfId="21" xr:uid="{00000000-0005-0000-0000-000014000000}"/>
    <cellStyle name="40% - Accent3 2" xfId="22" xr:uid="{00000000-0005-0000-0000-000015000000}"/>
    <cellStyle name="40% - Accent4 2" xfId="23" xr:uid="{00000000-0005-0000-0000-000016000000}"/>
    <cellStyle name="40% - Accent5 2" xfId="24" xr:uid="{00000000-0005-0000-0000-000017000000}"/>
    <cellStyle name="40% - Accent6 2" xfId="25" xr:uid="{00000000-0005-0000-0000-000018000000}"/>
    <cellStyle name="40% - Isticanje1 2" xfId="26" xr:uid="{00000000-0005-0000-0000-000019000000}"/>
    <cellStyle name="40% - Isticanje2" xfId="27" builtinId="35" customBuiltin="1"/>
    <cellStyle name="40% - Isticanje2 2" xfId="28" xr:uid="{00000000-0005-0000-0000-00001B000000}"/>
    <cellStyle name="40% - Isticanje3" xfId="29" builtinId="39" customBuiltin="1"/>
    <cellStyle name="40% - Isticanje3 2" xfId="30" xr:uid="{00000000-0005-0000-0000-00001D000000}"/>
    <cellStyle name="40% - Isticanje4" xfId="31" builtinId="43" customBuiltin="1"/>
    <cellStyle name="40% - Isticanje4 2" xfId="32" xr:uid="{00000000-0005-0000-0000-00001F000000}"/>
    <cellStyle name="40% - Isticanje5" xfId="33" builtinId="47" customBuiltin="1"/>
    <cellStyle name="40% - Isticanje5 2" xfId="34" xr:uid="{00000000-0005-0000-0000-000021000000}"/>
    <cellStyle name="40% - Isticanje6" xfId="35" builtinId="51" customBuiltin="1"/>
    <cellStyle name="40% - Isticanje6 2" xfId="36" xr:uid="{00000000-0005-0000-0000-000023000000}"/>
    <cellStyle name="60% - Accent1 2" xfId="37" xr:uid="{00000000-0005-0000-0000-000024000000}"/>
    <cellStyle name="60% - Accent2 2" xfId="38" xr:uid="{00000000-0005-0000-0000-000025000000}"/>
    <cellStyle name="60% - Accent3 2" xfId="39" xr:uid="{00000000-0005-0000-0000-000026000000}"/>
    <cellStyle name="60% - Accent4 2" xfId="40" xr:uid="{00000000-0005-0000-0000-000027000000}"/>
    <cellStyle name="60% - Accent5 2" xfId="41" xr:uid="{00000000-0005-0000-0000-000028000000}"/>
    <cellStyle name="60% - Accent6 2" xfId="42" xr:uid="{00000000-0005-0000-0000-000029000000}"/>
    <cellStyle name="60% - Isticanje1" xfId="43" builtinId="32" customBuiltin="1"/>
    <cellStyle name="60% - Isticanje1 2" xfId="44" xr:uid="{00000000-0005-0000-0000-00002B000000}"/>
    <cellStyle name="60% - Isticanje2" xfId="45" builtinId="36" customBuiltin="1"/>
    <cellStyle name="60% - Isticanje2 2" xfId="46" xr:uid="{00000000-0005-0000-0000-00002D000000}"/>
    <cellStyle name="60% - Isticanje3" xfId="47" builtinId="40" customBuiltin="1"/>
    <cellStyle name="60% - Isticanje3 2" xfId="48" xr:uid="{00000000-0005-0000-0000-00002F000000}"/>
    <cellStyle name="60% - Isticanje4" xfId="49" builtinId="44" customBuiltin="1"/>
    <cellStyle name="60% - Isticanje4 2" xfId="50" xr:uid="{00000000-0005-0000-0000-000031000000}"/>
    <cellStyle name="60% - Isticanje5" xfId="51" builtinId="48" customBuiltin="1"/>
    <cellStyle name="60% - Isticanje5 2" xfId="52" xr:uid="{00000000-0005-0000-0000-000033000000}"/>
    <cellStyle name="60% - Isticanje6" xfId="53" builtinId="52" customBuiltin="1"/>
    <cellStyle name="60% - Isticanje6 2" xfId="54" xr:uid="{00000000-0005-0000-0000-000035000000}"/>
    <cellStyle name="Accent1" xfId="55" xr:uid="{00000000-0005-0000-0000-000036000000}"/>
    <cellStyle name="Accent1 2" xfId="56" xr:uid="{00000000-0005-0000-0000-000037000000}"/>
    <cellStyle name="Accent2" xfId="57" xr:uid="{00000000-0005-0000-0000-000038000000}"/>
    <cellStyle name="Accent2 2" xfId="58" xr:uid="{00000000-0005-0000-0000-000039000000}"/>
    <cellStyle name="Accent3" xfId="59" xr:uid="{00000000-0005-0000-0000-00003A000000}"/>
    <cellStyle name="Accent3 2" xfId="60" xr:uid="{00000000-0005-0000-0000-00003B000000}"/>
    <cellStyle name="Accent4" xfId="61" xr:uid="{00000000-0005-0000-0000-00003C000000}"/>
    <cellStyle name="Accent4 2" xfId="62" xr:uid="{00000000-0005-0000-0000-00003D000000}"/>
    <cellStyle name="Accent5" xfId="63" xr:uid="{00000000-0005-0000-0000-00003E000000}"/>
    <cellStyle name="Accent5 2" xfId="64" xr:uid="{00000000-0005-0000-0000-00003F000000}"/>
    <cellStyle name="Accent6" xfId="65" xr:uid="{00000000-0005-0000-0000-000040000000}"/>
    <cellStyle name="Accent6 2" xfId="66" xr:uid="{00000000-0005-0000-0000-000041000000}"/>
    <cellStyle name="Bad" xfId="67" xr:uid="{00000000-0005-0000-0000-000042000000}"/>
    <cellStyle name="Bad 2" xfId="68" xr:uid="{00000000-0005-0000-0000-000043000000}"/>
    <cellStyle name="Besuchter Hyperlink" xfId="69" xr:uid="{00000000-0005-0000-0000-000044000000}"/>
    <cellStyle name="Bilješka" xfId="70" builtinId="10" customBuiltin="1"/>
    <cellStyle name="Bilješka 2" xfId="71" xr:uid="{00000000-0005-0000-0000-000046000000}"/>
    <cellStyle name="Calculation" xfId="72" xr:uid="{00000000-0005-0000-0000-000047000000}"/>
    <cellStyle name="Calculation 2" xfId="73" xr:uid="{00000000-0005-0000-0000-000048000000}"/>
    <cellStyle name="Check Cell" xfId="74" xr:uid="{00000000-0005-0000-0000-000049000000}"/>
    <cellStyle name="Check Cell 2" xfId="75" xr:uid="{00000000-0005-0000-0000-00004A000000}"/>
    <cellStyle name="Comma [0] 2" xfId="76" xr:uid="{00000000-0005-0000-0000-00004B000000}"/>
    <cellStyle name="Comma [0] 2 2" xfId="77" xr:uid="{00000000-0005-0000-0000-00004C000000}"/>
    <cellStyle name="Comma [0] 2 3" xfId="333" xr:uid="{D6854374-9B54-4720-8DA0-5E937E96A28B}"/>
    <cellStyle name="Comma 10" xfId="78" xr:uid="{00000000-0005-0000-0000-00004D000000}"/>
    <cellStyle name="Comma 10 2" xfId="334" xr:uid="{3244490A-B23E-46E2-8BD8-C39A534A8388}"/>
    <cellStyle name="Comma 11" xfId="79" xr:uid="{00000000-0005-0000-0000-00004E000000}"/>
    <cellStyle name="Comma 11 2" xfId="80" xr:uid="{00000000-0005-0000-0000-00004F000000}"/>
    <cellStyle name="Comma 11 2 2" xfId="336" xr:uid="{B0267007-45CA-46C2-9C71-342A5A0E2840}"/>
    <cellStyle name="Comma 11 3" xfId="335" xr:uid="{FEA14BD7-E61E-47E7-8C3F-F207D70B035B}"/>
    <cellStyle name="Comma 12" xfId="81" xr:uid="{00000000-0005-0000-0000-000050000000}"/>
    <cellStyle name="Comma 12 2" xfId="82" xr:uid="{00000000-0005-0000-0000-000051000000}"/>
    <cellStyle name="Comma 12 2 2" xfId="338" xr:uid="{F027B72D-024A-4BD2-81D2-6A36935644A8}"/>
    <cellStyle name="Comma 12 3" xfId="337" xr:uid="{C6DE5903-EC56-4AAC-8ED6-64A281247E60}"/>
    <cellStyle name="Comma 13" xfId="83" xr:uid="{00000000-0005-0000-0000-000052000000}"/>
    <cellStyle name="Comma 13 2" xfId="84" xr:uid="{00000000-0005-0000-0000-000053000000}"/>
    <cellStyle name="Comma 13 2 2" xfId="340" xr:uid="{9781145C-397A-4123-B6A1-85522EBFA8D3}"/>
    <cellStyle name="Comma 13 3" xfId="339" xr:uid="{D61D333C-8554-4B2E-9657-79B27C2FA1EA}"/>
    <cellStyle name="Comma 14" xfId="85" xr:uid="{00000000-0005-0000-0000-000054000000}"/>
    <cellStyle name="Comma 14 2" xfId="86" xr:uid="{00000000-0005-0000-0000-000055000000}"/>
    <cellStyle name="Comma 14 2 2" xfId="342" xr:uid="{503D2910-655D-4E89-9BE5-61B39DBFC6C9}"/>
    <cellStyle name="Comma 14 3" xfId="341" xr:uid="{F712C30D-540A-410B-BA39-6B76E65F6317}"/>
    <cellStyle name="Comma 15" xfId="87" xr:uid="{00000000-0005-0000-0000-000056000000}"/>
    <cellStyle name="Comma 15 2" xfId="343" xr:uid="{C260AB56-D302-4448-8BFF-0B6E19AAB1F4}"/>
    <cellStyle name="Comma 16" xfId="88" xr:uid="{00000000-0005-0000-0000-000057000000}"/>
    <cellStyle name="Comma 16 2" xfId="344" xr:uid="{822539B7-C4B6-44A4-9292-36756C3C055E}"/>
    <cellStyle name="Comma 17" xfId="89" xr:uid="{00000000-0005-0000-0000-000058000000}"/>
    <cellStyle name="Comma 17 2" xfId="345" xr:uid="{79660DDB-B11A-4FA5-A61E-A7141A093196}"/>
    <cellStyle name="Comma 18" xfId="90" xr:uid="{00000000-0005-0000-0000-000059000000}"/>
    <cellStyle name="Comma 18 2" xfId="346" xr:uid="{AEB6C3EB-C152-4BDA-95E9-EA195AFADEDC}"/>
    <cellStyle name="Comma 19" xfId="91" xr:uid="{00000000-0005-0000-0000-00005A000000}"/>
    <cellStyle name="Comma 19 2" xfId="347" xr:uid="{CBB9688D-5617-4078-AC33-F78EFB43E18C}"/>
    <cellStyle name="Comma 2" xfId="92" xr:uid="{00000000-0005-0000-0000-00005B000000}"/>
    <cellStyle name="Comma 2 2" xfId="348" xr:uid="{3DEC6C0A-E342-4BB9-9578-926DC26ECE09}"/>
    <cellStyle name="Comma 20" xfId="93" xr:uid="{00000000-0005-0000-0000-00005C000000}"/>
    <cellStyle name="Comma 20 2" xfId="349" xr:uid="{5E36C257-84D3-4039-BDE1-95412442F273}"/>
    <cellStyle name="Comma 21" xfId="94" xr:uid="{00000000-0005-0000-0000-00005D000000}"/>
    <cellStyle name="Comma 21 2" xfId="95" xr:uid="{00000000-0005-0000-0000-00005E000000}"/>
    <cellStyle name="Comma 21 2 2" xfId="351" xr:uid="{AEDFFB74-34F6-4EFB-B04A-2CA01626B778}"/>
    <cellStyle name="Comma 21 3" xfId="350" xr:uid="{54A1C47E-B916-44F5-8664-299EF035B624}"/>
    <cellStyle name="Comma 22" xfId="96" xr:uid="{00000000-0005-0000-0000-00005F000000}"/>
    <cellStyle name="Comma 22 2" xfId="97" xr:uid="{00000000-0005-0000-0000-000060000000}"/>
    <cellStyle name="Comma 22 2 2" xfId="353" xr:uid="{9B859797-4681-4E8A-9008-CFFC990E1781}"/>
    <cellStyle name="Comma 22 3" xfId="352" xr:uid="{06BB8755-7886-4D4D-B76C-B35AC051EBF7}"/>
    <cellStyle name="Comma 23" xfId="98" xr:uid="{00000000-0005-0000-0000-000061000000}"/>
    <cellStyle name="Comma 23 2" xfId="99" xr:uid="{00000000-0005-0000-0000-000062000000}"/>
    <cellStyle name="Comma 23 2 2" xfId="355" xr:uid="{0EF4B39E-4F8E-4FFB-B809-CBE0B7A874D3}"/>
    <cellStyle name="Comma 23 3" xfId="354" xr:uid="{83680539-28F1-4CCB-8C84-51FBB6756010}"/>
    <cellStyle name="Comma 24" xfId="100" xr:uid="{00000000-0005-0000-0000-000063000000}"/>
    <cellStyle name="Comma 24 2" xfId="356" xr:uid="{31712F1D-277B-4CD9-BF7E-FF32ABD9E7B8}"/>
    <cellStyle name="Comma 25" xfId="101" xr:uid="{00000000-0005-0000-0000-000064000000}"/>
    <cellStyle name="Comma 25 2" xfId="357" xr:uid="{B9E4192D-41EE-4F91-98EF-A061B643E014}"/>
    <cellStyle name="Comma 26" xfId="102" xr:uid="{00000000-0005-0000-0000-000065000000}"/>
    <cellStyle name="Comma 26 2" xfId="358" xr:uid="{0F891444-A75B-4F07-A4C7-2F6B3AC3CD96}"/>
    <cellStyle name="Comma 27" xfId="103" xr:uid="{00000000-0005-0000-0000-000066000000}"/>
    <cellStyle name="Comma 27 2" xfId="359" xr:uid="{1DB1BF8F-CE9F-4929-9508-131C9279EC06}"/>
    <cellStyle name="Comma 28" xfId="104" xr:uid="{00000000-0005-0000-0000-000067000000}"/>
    <cellStyle name="Comma 28 2" xfId="360" xr:uid="{E7FC7B58-5AE1-4877-96FD-A7C4F42CB402}"/>
    <cellStyle name="Comma 29" xfId="105" xr:uid="{00000000-0005-0000-0000-000068000000}"/>
    <cellStyle name="Comma 29 2" xfId="106" xr:uid="{00000000-0005-0000-0000-000069000000}"/>
    <cellStyle name="Comma 29 2 2" xfId="362" xr:uid="{0E18460B-2A80-42F8-91D2-39ADF3B732C6}"/>
    <cellStyle name="Comma 29 3" xfId="361" xr:uid="{EEE89EE0-58EE-45DF-9B57-B7D97D12D1A8}"/>
    <cellStyle name="Comma 3" xfId="107" xr:uid="{00000000-0005-0000-0000-00006A000000}"/>
    <cellStyle name="Comma 3 2" xfId="363" xr:uid="{9270380A-5D94-4583-86C2-1CB16895FC4D}"/>
    <cellStyle name="Comma 30" xfId="108" xr:uid="{00000000-0005-0000-0000-00006B000000}"/>
    <cellStyle name="Comma 30 2" xfId="364" xr:uid="{2B278374-0A97-490F-B029-D63A95C6999E}"/>
    <cellStyle name="Comma 31" xfId="109" xr:uid="{00000000-0005-0000-0000-00006C000000}"/>
    <cellStyle name="Comma 31 2" xfId="110" xr:uid="{00000000-0005-0000-0000-00006D000000}"/>
    <cellStyle name="Comma 31 2 2" xfId="366" xr:uid="{3EEE9BA7-1E62-434B-BB57-D532A25FF305}"/>
    <cellStyle name="Comma 31 3" xfId="365" xr:uid="{C0594242-476D-4126-B6D8-D76531E5FC17}"/>
    <cellStyle name="Comma 32" xfId="111" xr:uid="{00000000-0005-0000-0000-00006E000000}"/>
    <cellStyle name="Comma 32 2" xfId="367" xr:uid="{6CE69713-E1B1-4F24-8675-3C9AA470620A}"/>
    <cellStyle name="Comma 33" xfId="112" xr:uid="{00000000-0005-0000-0000-00006F000000}"/>
    <cellStyle name="Comma 33 2" xfId="113" xr:uid="{00000000-0005-0000-0000-000070000000}"/>
    <cellStyle name="Comma 33 2 2" xfId="369" xr:uid="{6D3916A6-79E3-402B-9A63-BC178E311C33}"/>
    <cellStyle name="Comma 33 3" xfId="368" xr:uid="{8508F9C9-BFC1-4D91-8F5C-2FF7536F7550}"/>
    <cellStyle name="Comma 34" xfId="114" xr:uid="{00000000-0005-0000-0000-000071000000}"/>
    <cellStyle name="Comma 34 2" xfId="115" xr:uid="{00000000-0005-0000-0000-000072000000}"/>
    <cellStyle name="Comma 34 2 2" xfId="371" xr:uid="{D1FBB905-0288-427B-95B1-1A8C042D6B1B}"/>
    <cellStyle name="Comma 34 3" xfId="370" xr:uid="{C5B040AE-2F3B-4404-A4A2-6FE7419CB91E}"/>
    <cellStyle name="Comma 35" xfId="116" xr:uid="{00000000-0005-0000-0000-000073000000}"/>
    <cellStyle name="Comma 35 2" xfId="372" xr:uid="{3CB927BE-4B67-4F00-92DA-7AFCCA12E2AB}"/>
    <cellStyle name="Comma 4" xfId="117" xr:uid="{00000000-0005-0000-0000-000074000000}"/>
    <cellStyle name="Comma 4 2" xfId="373" xr:uid="{DD2F554C-F62A-4D5B-A616-CA578379B343}"/>
    <cellStyle name="Comma 5" xfId="118" xr:uid="{00000000-0005-0000-0000-000075000000}"/>
    <cellStyle name="Comma 5 2" xfId="374" xr:uid="{CB38D0CD-5612-4AC8-846F-122B82AC63F4}"/>
    <cellStyle name="Comma 6" xfId="119" xr:uid="{00000000-0005-0000-0000-000076000000}"/>
    <cellStyle name="Comma 6 2" xfId="375" xr:uid="{87761225-75B1-456D-BFEA-74F99FCA30A1}"/>
    <cellStyle name="Comma 7" xfId="120" xr:uid="{00000000-0005-0000-0000-000077000000}"/>
    <cellStyle name="Comma 7 2" xfId="376" xr:uid="{E6FC5AD5-40A1-46D1-A5D7-E31E5CEFEF70}"/>
    <cellStyle name="Comma 8" xfId="121" xr:uid="{00000000-0005-0000-0000-000078000000}"/>
    <cellStyle name="Comma 8 2" xfId="377" xr:uid="{91CB450E-61FB-4C82-A7D9-ADED5A5EAB19}"/>
    <cellStyle name="Comma 9" xfId="122" xr:uid="{00000000-0005-0000-0000-000079000000}"/>
    <cellStyle name="Comma 9 2" xfId="378" xr:uid="{531969FA-A231-4619-BF83-247495435473}"/>
    <cellStyle name="Dobro" xfId="123" builtinId="26" customBuiltin="1"/>
    <cellStyle name="Dobro 2" xfId="124" xr:uid="{00000000-0005-0000-0000-00007B000000}"/>
    <cellStyle name="Euro" xfId="125" xr:uid="{00000000-0005-0000-0000-00007C000000}"/>
    <cellStyle name="Explanatory Text" xfId="126" xr:uid="{00000000-0005-0000-0000-00007D000000}"/>
    <cellStyle name="Explanatory Text 2" xfId="127" xr:uid="{00000000-0005-0000-0000-00007E000000}"/>
    <cellStyle name="Good 2" xfId="128" xr:uid="{00000000-0005-0000-0000-00007F000000}"/>
    <cellStyle name="Heading 1" xfId="129" xr:uid="{00000000-0005-0000-0000-000080000000}"/>
    <cellStyle name="Heading 1 2" xfId="130" xr:uid="{00000000-0005-0000-0000-000081000000}"/>
    <cellStyle name="Heading 2" xfId="131" xr:uid="{00000000-0005-0000-0000-000082000000}"/>
    <cellStyle name="Heading 2 2" xfId="132" xr:uid="{00000000-0005-0000-0000-000083000000}"/>
    <cellStyle name="Heading 3" xfId="133" xr:uid="{00000000-0005-0000-0000-000084000000}"/>
    <cellStyle name="Heading 3 2" xfId="134" xr:uid="{00000000-0005-0000-0000-000085000000}"/>
    <cellStyle name="Heading 4" xfId="135" xr:uid="{00000000-0005-0000-0000-000086000000}"/>
    <cellStyle name="Heading 4 2" xfId="136" xr:uid="{00000000-0005-0000-0000-000087000000}"/>
    <cellStyle name="Hiperveza 2" xfId="137" xr:uid="{00000000-0005-0000-0000-000088000000}"/>
    <cellStyle name="Input" xfId="138" xr:uid="{00000000-0005-0000-0000-000089000000}"/>
    <cellStyle name="Input 2" xfId="139" xr:uid="{00000000-0005-0000-0000-00008A000000}"/>
    <cellStyle name="Isticanje1" xfId="140" builtinId="29" customBuiltin="1"/>
    <cellStyle name="Isticanje1 2" xfId="141" xr:uid="{00000000-0005-0000-0000-00008C000000}"/>
    <cellStyle name="Isticanje2" xfId="142" builtinId="33" customBuiltin="1"/>
    <cellStyle name="Isticanje2 2" xfId="143" xr:uid="{00000000-0005-0000-0000-00008E000000}"/>
    <cellStyle name="Isticanje3" xfId="144" builtinId="37" customBuiltin="1"/>
    <cellStyle name="Isticanje3 2" xfId="145" xr:uid="{00000000-0005-0000-0000-000090000000}"/>
    <cellStyle name="Isticanje4" xfId="146" builtinId="41" customBuiltin="1"/>
    <cellStyle name="Isticanje4 2" xfId="147" xr:uid="{00000000-0005-0000-0000-000092000000}"/>
    <cellStyle name="Isticanje5" xfId="148" builtinId="45" customBuiltin="1"/>
    <cellStyle name="Isticanje5 2" xfId="149" xr:uid="{00000000-0005-0000-0000-000094000000}"/>
    <cellStyle name="Isticanje6" xfId="150" builtinId="49" customBuiltin="1"/>
    <cellStyle name="Isticanje6 2" xfId="151" xr:uid="{00000000-0005-0000-0000-000096000000}"/>
    <cellStyle name="Izlaz" xfId="152" builtinId="21" customBuiltin="1"/>
    <cellStyle name="Izlaz 2" xfId="153" xr:uid="{00000000-0005-0000-0000-000098000000}"/>
    <cellStyle name="Izračun" xfId="154" builtinId="22" customBuiltin="1"/>
    <cellStyle name="Izračun 2" xfId="155" xr:uid="{00000000-0005-0000-0000-00009A000000}"/>
    <cellStyle name="kolona A" xfId="156" xr:uid="{00000000-0005-0000-0000-00009B000000}"/>
    <cellStyle name="kolona C" xfId="157" xr:uid="{00000000-0005-0000-0000-00009C000000}"/>
    <cellStyle name="kolona D" xfId="158" xr:uid="{00000000-0005-0000-0000-00009D000000}"/>
    <cellStyle name="kolona F" xfId="159" xr:uid="{00000000-0005-0000-0000-00009E000000}"/>
    <cellStyle name="Linked Cell" xfId="160" xr:uid="{00000000-0005-0000-0000-00009F000000}"/>
    <cellStyle name="Linked Cell 2" xfId="161" xr:uid="{00000000-0005-0000-0000-0000A0000000}"/>
    <cellStyle name="Loše" xfId="162" builtinId="27" customBuiltin="1"/>
    <cellStyle name="Loše 2" xfId="163" xr:uid="{00000000-0005-0000-0000-0000A2000000}"/>
    <cellStyle name="Naslov 1" xfId="164" builtinId="16" customBuiltin="1"/>
    <cellStyle name="Naslov 1 1" xfId="165" xr:uid="{00000000-0005-0000-0000-0000A4000000}"/>
    <cellStyle name="Naslov 1 2" xfId="166" xr:uid="{00000000-0005-0000-0000-0000A5000000}"/>
    <cellStyle name="Naslov 2" xfId="167" builtinId="17" customBuiltin="1"/>
    <cellStyle name="Naslov 2 2" xfId="168" xr:uid="{00000000-0005-0000-0000-0000A7000000}"/>
    <cellStyle name="Naslov 3" xfId="169" builtinId="18" customBuiltin="1"/>
    <cellStyle name="Naslov 3 2" xfId="170" xr:uid="{00000000-0005-0000-0000-0000A9000000}"/>
    <cellStyle name="Naslov 4" xfId="171" builtinId="19" customBuiltin="1"/>
    <cellStyle name="Naslov 4 2" xfId="172" xr:uid="{00000000-0005-0000-0000-0000AB000000}"/>
    <cellStyle name="Naslov 5" xfId="173" xr:uid="{00000000-0005-0000-0000-0000AC000000}"/>
    <cellStyle name="Navadno 2" xfId="174" xr:uid="{00000000-0005-0000-0000-0000AD000000}"/>
    <cellStyle name="Navadno 2 2" xfId="379" xr:uid="{E5093164-26A8-42E0-A24F-773A7EFBD662}"/>
    <cellStyle name="Neutral" xfId="175" xr:uid="{00000000-0005-0000-0000-0000AE000000}"/>
    <cellStyle name="Neutral 2" xfId="176" xr:uid="{00000000-0005-0000-0000-0000AF000000}"/>
    <cellStyle name="Neutralno" xfId="177" builtinId="28" customBuiltin="1"/>
    <cellStyle name="Neutralno 2" xfId="178" xr:uid="{00000000-0005-0000-0000-0000B1000000}"/>
    <cellStyle name="Normal 10" xfId="179" xr:uid="{00000000-0005-0000-0000-0000B2000000}"/>
    <cellStyle name="Normal 10 2" xfId="380" xr:uid="{0FCBE64E-170D-4565-986A-4A9BDD7D02FF}"/>
    <cellStyle name="Normal 10 2 2 2" xfId="180" xr:uid="{00000000-0005-0000-0000-0000B3000000}"/>
    <cellStyle name="Normal 11" xfId="181" xr:uid="{00000000-0005-0000-0000-0000B4000000}"/>
    <cellStyle name="Normal 11 2" xfId="182" xr:uid="{00000000-0005-0000-0000-0000B5000000}"/>
    <cellStyle name="Normal 11 2 2" xfId="382" xr:uid="{327A043A-2A07-488D-86B7-FBAD44B42E1D}"/>
    <cellStyle name="Normal 11 3" xfId="381" xr:uid="{B05B0916-34D7-4634-A6EA-8B0F005C9C37}"/>
    <cellStyle name="Normal 12" xfId="183" xr:uid="{00000000-0005-0000-0000-0000B6000000}"/>
    <cellStyle name="Normal 12 2" xfId="383" xr:uid="{2090331C-3CF5-4D20-BE1F-C2CAE494AEEE}"/>
    <cellStyle name="Normal 13" xfId="184" xr:uid="{00000000-0005-0000-0000-0000B7000000}"/>
    <cellStyle name="Normal 13 2" xfId="185" xr:uid="{00000000-0005-0000-0000-0000B8000000}"/>
    <cellStyle name="Normal 13 2 2" xfId="385" xr:uid="{B915FE9E-90BD-47EA-A055-3216EC030EAB}"/>
    <cellStyle name="Normal 13 3" xfId="384" xr:uid="{AAB3CD1C-52EE-483E-8F89-B2F02DB537C5}"/>
    <cellStyle name="Normal 14" xfId="186" xr:uid="{00000000-0005-0000-0000-0000B9000000}"/>
    <cellStyle name="Normal 14 2" xfId="386" xr:uid="{411080DC-4699-4DA3-8B3A-9A7627AB9777}"/>
    <cellStyle name="Normal 15" xfId="187" xr:uid="{00000000-0005-0000-0000-0000BA000000}"/>
    <cellStyle name="Normal 15 2" xfId="387" xr:uid="{C3A81851-93E4-45F5-80A3-FF962E14AECC}"/>
    <cellStyle name="Normal 16" xfId="188" xr:uid="{00000000-0005-0000-0000-0000BB000000}"/>
    <cellStyle name="Normal 16 2" xfId="388" xr:uid="{A9A5A97B-B0D8-408C-A01F-E82F0457B74A}"/>
    <cellStyle name="Normal 17" xfId="189" xr:uid="{00000000-0005-0000-0000-0000BC000000}"/>
    <cellStyle name="Normal 17 2" xfId="389" xr:uid="{588695AE-B4ED-49BC-8CB1-1B7431302C58}"/>
    <cellStyle name="Normal 18" xfId="190" xr:uid="{00000000-0005-0000-0000-0000BD000000}"/>
    <cellStyle name="Normal 18 2" xfId="191" xr:uid="{00000000-0005-0000-0000-0000BE000000}"/>
    <cellStyle name="Normal 18 2 2" xfId="391" xr:uid="{88941EB1-3AF3-4FB9-A4E7-591E3EF9A83A}"/>
    <cellStyle name="Normal 18 3" xfId="390" xr:uid="{F6F1583A-A9D7-44A6-A738-A37EE6673F44}"/>
    <cellStyle name="Normal 19" xfId="192" xr:uid="{00000000-0005-0000-0000-0000BF000000}"/>
    <cellStyle name="Normal 19 2" xfId="392" xr:uid="{2254DC7A-8C3C-4600-BB92-094047822108}"/>
    <cellStyle name="Normal 2" xfId="193" xr:uid="{00000000-0005-0000-0000-0000C0000000}"/>
    <cellStyle name="Normal 2 2" xfId="194" xr:uid="{00000000-0005-0000-0000-0000C1000000}"/>
    <cellStyle name="Normal 2 2 2" xfId="394" xr:uid="{1A60A864-554C-4C37-B57F-B94A4D1C39FF}"/>
    <cellStyle name="Normal 2 3" xfId="195" xr:uid="{00000000-0005-0000-0000-0000C2000000}"/>
    <cellStyle name="Normal 2 3 2" xfId="395" xr:uid="{2FAB5F2E-8F11-4F27-A33A-37ABB6417740}"/>
    <cellStyle name="Normal 2 4" xfId="196" xr:uid="{00000000-0005-0000-0000-0000C3000000}"/>
    <cellStyle name="Normal 2 4 2" xfId="396" xr:uid="{C926083E-220B-406F-8EF7-3E0C7011418C}"/>
    <cellStyle name="Normal 2 5" xfId="197" xr:uid="{00000000-0005-0000-0000-0000C4000000}"/>
    <cellStyle name="Normal 2 5 2" xfId="397" xr:uid="{A45100AC-815C-4D04-8D2F-353DD0767C9B}"/>
    <cellStyle name="Normal 2 6" xfId="393" xr:uid="{EE93862F-3D71-4035-A56B-5E5BEC2F3090}"/>
    <cellStyle name="Normal 20" xfId="198" xr:uid="{00000000-0005-0000-0000-0000C5000000}"/>
    <cellStyle name="Normal 20 2" xfId="398" xr:uid="{ED3C3001-3014-4D06-862E-1F7713275C4B}"/>
    <cellStyle name="Normal 21" xfId="199" xr:uid="{00000000-0005-0000-0000-0000C6000000}"/>
    <cellStyle name="Normal 21 2" xfId="399" xr:uid="{754C168B-689E-4CC9-AD11-852C7CE6332F}"/>
    <cellStyle name="Normal 22" xfId="200" xr:uid="{00000000-0005-0000-0000-0000C7000000}"/>
    <cellStyle name="Normal 22 2" xfId="400" xr:uid="{4840EDB2-A2E0-4667-8351-E56B57C9D3D3}"/>
    <cellStyle name="Normal 23" xfId="201" xr:uid="{00000000-0005-0000-0000-0000C8000000}"/>
    <cellStyle name="Normal 23 2" xfId="401" xr:uid="{E363A97C-6FD3-4B54-992C-A075A5D303BD}"/>
    <cellStyle name="Normal 24" xfId="202" xr:uid="{00000000-0005-0000-0000-0000C9000000}"/>
    <cellStyle name="Normal 24 2" xfId="203" xr:uid="{00000000-0005-0000-0000-0000CA000000}"/>
    <cellStyle name="Normal 24 2 2" xfId="403" xr:uid="{AC554711-4B9F-44F2-99A3-49EB80547015}"/>
    <cellStyle name="Normal 24 3" xfId="402" xr:uid="{0162BF1F-B349-4969-9985-32BB057F6E6F}"/>
    <cellStyle name="Normal 25" xfId="204" xr:uid="{00000000-0005-0000-0000-0000CB000000}"/>
    <cellStyle name="Normal 25 2" xfId="404" xr:uid="{64882A8F-670D-4729-9803-9E838AB543A7}"/>
    <cellStyle name="Normal 26" xfId="205" xr:uid="{00000000-0005-0000-0000-0000CC000000}"/>
    <cellStyle name="Normal 26 2" xfId="206" xr:uid="{00000000-0005-0000-0000-0000CD000000}"/>
    <cellStyle name="Normal 26 2 2" xfId="406" xr:uid="{111E1EEC-15BC-46FB-922B-B7FADF010FEB}"/>
    <cellStyle name="Normal 26 3" xfId="405" xr:uid="{7122FF51-32CE-4A44-A6F3-7E10D5A909A1}"/>
    <cellStyle name="Normal 27" xfId="207" xr:uid="{00000000-0005-0000-0000-0000CE000000}"/>
    <cellStyle name="Normal 27 2" xfId="407" xr:uid="{F04281F3-B2D1-463A-88E3-1BFE0E78B665}"/>
    <cellStyle name="Normal 28" xfId="208" xr:uid="{00000000-0005-0000-0000-0000CF000000}"/>
    <cellStyle name="Normal 28 2" xfId="209" xr:uid="{00000000-0005-0000-0000-0000D0000000}"/>
    <cellStyle name="Normal 28 2 2" xfId="409" xr:uid="{54D04D41-EEB4-456F-9410-8C1AFAF4480A}"/>
    <cellStyle name="Normal 28 3" xfId="408" xr:uid="{015FBF39-4B05-49C3-9180-0D3E0AED2BC1}"/>
    <cellStyle name="Normal 29" xfId="210" xr:uid="{00000000-0005-0000-0000-0000D1000000}"/>
    <cellStyle name="Normal 29 2" xfId="211" xr:uid="{00000000-0005-0000-0000-0000D2000000}"/>
    <cellStyle name="Normal 29 2 2" xfId="411" xr:uid="{2665B4ED-AE00-49CD-9036-FAB063749063}"/>
    <cellStyle name="Normal 29 3" xfId="410" xr:uid="{9003F561-BCAC-40F4-89C5-027FA19119B3}"/>
    <cellStyle name="Normal 3" xfId="212" xr:uid="{00000000-0005-0000-0000-0000D3000000}"/>
    <cellStyle name="Normal 3 2" xfId="213" xr:uid="{00000000-0005-0000-0000-0000D4000000}"/>
    <cellStyle name="Normal 3 3" xfId="214" xr:uid="{00000000-0005-0000-0000-0000D5000000}"/>
    <cellStyle name="Normal 3 4" xfId="215" xr:uid="{00000000-0005-0000-0000-0000D6000000}"/>
    <cellStyle name="Normal 3 5" xfId="216" xr:uid="{00000000-0005-0000-0000-0000D7000000}"/>
    <cellStyle name="Normal 3 6" xfId="327" xr:uid="{F03BD08B-07DA-437A-83A0-2FF725385A4D}"/>
    <cellStyle name="Normal 3_Antene" xfId="217" xr:uid="{00000000-0005-0000-0000-0000D8000000}"/>
    <cellStyle name="Normal 30" xfId="218" xr:uid="{00000000-0005-0000-0000-0000D9000000}"/>
    <cellStyle name="Normal 30 2" xfId="412" xr:uid="{92EB20FA-4563-40F9-925C-561BE3575D8D}"/>
    <cellStyle name="Normal 31" xfId="219" xr:uid="{00000000-0005-0000-0000-0000DA000000}"/>
    <cellStyle name="Normal 31 2" xfId="413" xr:uid="{13A10E59-B3A0-4FA1-AFBF-85FA8DC8AC5D}"/>
    <cellStyle name="Normal 32" xfId="220" xr:uid="{00000000-0005-0000-0000-0000DB000000}"/>
    <cellStyle name="Normal 32 2" xfId="414" xr:uid="{DB8DD92F-C834-4EE0-AC3E-FDDACEF9139B}"/>
    <cellStyle name="Normal 33" xfId="221" xr:uid="{00000000-0005-0000-0000-0000DC000000}"/>
    <cellStyle name="Normal 33 2" xfId="415" xr:uid="{1424F759-3508-436E-939B-3B4E2A607DF1}"/>
    <cellStyle name="Normal 34" xfId="222" xr:uid="{00000000-0005-0000-0000-0000DD000000}"/>
    <cellStyle name="Normal 34 2" xfId="416" xr:uid="{0B5488BC-C134-4D99-9E43-1C5D61DF0CB8}"/>
    <cellStyle name="Normal 35" xfId="223" xr:uid="{00000000-0005-0000-0000-0000DE000000}"/>
    <cellStyle name="Normal 36" xfId="224" xr:uid="{00000000-0005-0000-0000-0000DF000000}"/>
    <cellStyle name="Normal 37" xfId="225" xr:uid="{00000000-0005-0000-0000-0000E0000000}"/>
    <cellStyle name="Normal 38" xfId="226" xr:uid="{00000000-0005-0000-0000-0000E1000000}"/>
    <cellStyle name="Normal 4" xfId="227" xr:uid="{00000000-0005-0000-0000-0000E2000000}"/>
    <cellStyle name="Normal 4 2" xfId="228" xr:uid="{00000000-0005-0000-0000-0000E3000000}"/>
    <cellStyle name="Normal 4 2 2" xfId="418" xr:uid="{A0715138-2033-444E-AE46-BFE7A75C5FBC}"/>
    <cellStyle name="Normal 4 3" xfId="417" xr:uid="{5AA6CABD-078F-48E6-A5DC-BDEF445A180A}"/>
    <cellStyle name="Normal 5" xfId="229" xr:uid="{00000000-0005-0000-0000-0000E4000000}"/>
    <cellStyle name="Normal 5 2" xfId="230" xr:uid="{00000000-0005-0000-0000-0000E5000000}"/>
    <cellStyle name="Normal 5 2 2" xfId="420" xr:uid="{A5B26902-265A-4B8F-9F75-61F432711443}"/>
    <cellStyle name="Normal 5 3" xfId="419" xr:uid="{C0FCF3A4-953A-4355-A777-EB186F168BE1}"/>
    <cellStyle name="Normal 6" xfId="231" xr:uid="{00000000-0005-0000-0000-0000E6000000}"/>
    <cellStyle name="Normal 6 2" xfId="232" xr:uid="{00000000-0005-0000-0000-0000E7000000}"/>
    <cellStyle name="Normal 6 2 2" xfId="422" xr:uid="{56E54E38-A112-4BCD-91F7-4D7E19FCA863}"/>
    <cellStyle name="Normal 6 3" xfId="421" xr:uid="{081E1580-9927-415A-B334-D15AC123CCE4}"/>
    <cellStyle name="Normal 7" xfId="233" xr:uid="{00000000-0005-0000-0000-0000E8000000}"/>
    <cellStyle name="Normal 7 2" xfId="234" xr:uid="{00000000-0005-0000-0000-0000E9000000}"/>
    <cellStyle name="Normal 7 2 2" xfId="424" xr:uid="{3B5400F2-33D9-4131-8D0F-6AE93E7E8225}"/>
    <cellStyle name="Normal 7 3" xfId="423" xr:uid="{D98222D7-3436-4965-9A44-7481293032FB}"/>
    <cellStyle name="Normal 8" xfId="235" xr:uid="{00000000-0005-0000-0000-0000EA000000}"/>
    <cellStyle name="Normal 8 2" xfId="236" xr:uid="{00000000-0005-0000-0000-0000EB000000}"/>
    <cellStyle name="Normal 8 2 2" xfId="426" xr:uid="{08873726-5429-412B-9D03-911D2CA8732E}"/>
    <cellStyle name="Normal 8 3" xfId="237" xr:uid="{00000000-0005-0000-0000-0000EC000000}"/>
    <cellStyle name="Normal 8 4" xfId="425" xr:uid="{B2DC2D60-7A63-4F22-B509-15E8CFAAC0A2}"/>
    <cellStyle name="Normal 9" xfId="238" xr:uid="{00000000-0005-0000-0000-0000ED000000}"/>
    <cellStyle name="Normal 9 2" xfId="239" xr:uid="{00000000-0005-0000-0000-0000EE000000}"/>
    <cellStyle name="Normal 9 2 2" xfId="428" xr:uid="{82BFD497-B411-43BB-A729-69C8B3DD054A}"/>
    <cellStyle name="Normal 9 3" xfId="427" xr:uid="{32A9DDA0-8935-4818-AE31-7116E8066A25}"/>
    <cellStyle name="Normal_HR7-Z214" xfId="240" xr:uid="{00000000-0005-0000-0000-0000EF000000}"/>
    <cellStyle name="Normalno" xfId="0" builtinId="0"/>
    <cellStyle name="Normalno 10" xfId="241" xr:uid="{00000000-0005-0000-0000-0000F7000000}"/>
    <cellStyle name="Normalno 11" xfId="242" xr:uid="{00000000-0005-0000-0000-0000F8000000}"/>
    <cellStyle name="Normalno 12" xfId="243" xr:uid="{00000000-0005-0000-0000-0000F9000000}"/>
    <cellStyle name="Normalno 13" xfId="244" xr:uid="{00000000-0005-0000-0000-0000FA000000}"/>
    <cellStyle name="Normalno 14" xfId="245" xr:uid="{00000000-0005-0000-0000-0000FB000000}"/>
    <cellStyle name="Normalno 15" xfId="246" xr:uid="{00000000-0005-0000-0000-0000FC000000}"/>
    <cellStyle name="Normalno 16" xfId="247" xr:uid="{00000000-0005-0000-0000-0000FD000000}"/>
    <cellStyle name="Normalno 17" xfId="248" xr:uid="{00000000-0005-0000-0000-0000FE000000}"/>
    <cellStyle name="Normalno 18" xfId="249" xr:uid="{00000000-0005-0000-0000-0000FF000000}"/>
    <cellStyle name="Normalno 19" xfId="323" xr:uid="{531EE579-5FEA-4C12-B5BC-15C697336719}"/>
    <cellStyle name="Normalno 2" xfId="250" xr:uid="{00000000-0005-0000-0000-000000010000}"/>
    <cellStyle name="Normalno 2 2" xfId="251" xr:uid="{00000000-0005-0000-0000-000001010000}"/>
    <cellStyle name="Normalno 2 2 2" xfId="326" xr:uid="{F513FA22-1710-4965-AF21-47F73132BEA8}"/>
    <cellStyle name="Normalno 2 3" xfId="252" xr:uid="{00000000-0005-0000-0000-000002010000}"/>
    <cellStyle name="Normalno 20" xfId="329" xr:uid="{26D5C528-6ECD-48DF-A28A-39090D0825D0}"/>
    <cellStyle name="Normalno 21" xfId="331" xr:uid="{826E26AE-2E1A-42DB-B532-3F6C3D2CC6F7}"/>
    <cellStyle name="Normalno 3" xfId="253" xr:uid="{00000000-0005-0000-0000-000003010000}"/>
    <cellStyle name="Normalno 3 2" xfId="429" xr:uid="{712AFCE1-1986-404E-B994-176EEFB9FC3F}"/>
    <cellStyle name="Normalno 32" xfId="325" xr:uid="{F308C01E-AF29-482A-B64F-E0C9A5D3BD0A}"/>
    <cellStyle name="Normalno 32 2" xfId="330" xr:uid="{6055F42D-35A5-49E9-A819-E1CB3150AC13}"/>
    <cellStyle name="Normalno 4" xfId="254" xr:uid="{00000000-0005-0000-0000-000004010000}"/>
    <cellStyle name="Normalno 4 2" xfId="255" xr:uid="{00000000-0005-0000-0000-000005010000}"/>
    <cellStyle name="Normalno 4 2 2" xfId="256" xr:uid="{00000000-0005-0000-0000-000006010000}"/>
    <cellStyle name="Normalno 4 2 2 2" xfId="257" xr:uid="{00000000-0005-0000-0000-000007010000}"/>
    <cellStyle name="Normalno 4 2 3 13" xfId="332" xr:uid="{4FDAFE4B-45A9-40F4-B70E-B2947E617EA3}"/>
    <cellStyle name="Normalno 4 3" xfId="258" xr:uid="{00000000-0005-0000-0000-000008010000}"/>
    <cellStyle name="Normalno 4 3 2" xfId="259" xr:uid="{00000000-0005-0000-0000-000009010000}"/>
    <cellStyle name="Normalno 4 3 2 2" xfId="260" xr:uid="{00000000-0005-0000-0000-00000A010000}"/>
    <cellStyle name="Normalno 4 4" xfId="261" xr:uid="{00000000-0005-0000-0000-00000B010000}"/>
    <cellStyle name="Normalno 4 5" xfId="262" xr:uid="{00000000-0005-0000-0000-00000C010000}"/>
    <cellStyle name="Normalno 5" xfId="263" xr:uid="{00000000-0005-0000-0000-00000D010000}"/>
    <cellStyle name="Normalno 5 2" xfId="264" xr:uid="{00000000-0005-0000-0000-00000E010000}"/>
    <cellStyle name="Normalno 5 3" xfId="430" xr:uid="{63822A9C-F711-40AC-960F-6EED2D7D7FFC}"/>
    <cellStyle name="Normalno 6" xfId="265" xr:uid="{00000000-0005-0000-0000-00000F010000}"/>
    <cellStyle name="Normalno 6 2" xfId="266" xr:uid="{00000000-0005-0000-0000-000010010000}"/>
    <cellStyle name="Normalno 6 3" xfId="431" xr:uid="{12CAE6D2-31FE-448D-BF54-C53035FBFACC}"/>
    <cellStyle name="Normalno 7" xfId="267" xr:uid="{00000000-0005-0000-0000-000011010000}"/>
    <cellStyle name="Normalno 8" xfId="268" xr:uid="{00000000-0005-0000-0000-000012010000}"/>
    <cellStyle name="Normalno 9" xfId="269" xr:uid="{00000000-0005-0000-0000-000013010000}"/>
    <cellStyle name="Note 2" xfId="270" xr:uid="{00000000-0005-0000-0000-000014010000}"/>
    <cellStyle name="Note 2 2" xfId="432" xr:uid="{A0BBF160-02A4-4F48-8446-0FD88614E587}"/>
    <cellStyle name="Note 3" xfId="271" xr:uid="{00000000-0005-0000-0000-000015010000}"/>
    <cellStyle name="Note 3 2" xfId="433" xr:uid="{D30E128B-7817-4EC8-880D-BF8C7482605A}"/>
    <cellStyle name="Obično 2" xfId="272" xr:uid="{00000000-0005-0000-0000-000016010000}"/>
    <cellStyle name="Obično 2 2" xfId="273" xr:uid="{00000000-0005-0000-0000-000017010000}"/>
    <cellStyle name="Obično 2 2 2" xfId="274" xr:uid="{00000000-0005-0000-0000-000018010000}"/>
    <cellStyle name="Obično 2 2 3" xfId="434" xr:uid="{89B0080D-0D46-459E-80C7-1CA89C8978A1}"/>
    <cellStyle name="Obično 2 3" xfId="275" xr:uid="{00000000-0005-0000-0000-000019010000}"/>
    <cellStyle name="Obično 2 4" xfId="276" xr:uid="{00000000-0005-0000-0000-00001A010000}"/>
    <cellStyle name="Obično 2_Detekcija CO" xfId="277" xr:uid="{00000000-0005-0000-0000-00001B010000}"/>
    <cellStyle name="Obično 3" xfId="278" xr:uid="{00000000-0005-0000-0000-00001C010000}"/>
    <cellStyle name="Obično 3 2" xfId="279" xr:uid="{00000000-0005-0000-0000-00001D010000}"/>
    <cellStyle name="Obično 3 2 2" xfId="436" xr:uid="{346A80E3-31F0-4DE2-AA3A-77A6514185FC}"/>
    <cellStyle name="Obično 3 3" xfId="435" xr:uid="{68786AFC-EE06-410A-BDDA-6EBA506E4232}"/>
    <cellStyle name="Obično 4" xfId="280" xr:uid="{00000000-0005-0000-0000-00001E010000}"/>
    <cellStyle name="Obično 4 2" xfId="281" xr:uid="{00000000-0005-0000-0000-00001F010000}"/>
    <cellStyle name="Obično 5" xfId="282" xr:uid="{00000000-0005-0000-0000-000020010000}"/>
    <cellStyle name="Obično 6" xfId="283" xr:uid="{00000000-0005-0000-0000-000021010000}"/>
    <cellStyle name="Obično 6 2" xfId="284" xr:uid="{00000000-0005-0000-0000-000022010000}"/>
    <cellStyle name="Obično 6 2 2" xfId="437" xr:uid="{DE87D6D8-3623-45AF-9EE5-20A1D1D1B8DF}"/>
    <cellStyle name="Obično 7" xfId="285" xr:uid="{00000000-0005-0000-0000-000023010000}"/>
    <cellStyle name="Obično_08.08.07-TROŠKOVNIK_STROJARSTVO_LAPAD" xfId="286" xr:uid="{00000000-0005-0000-0000-000024010000}"/>
    <cellStyle name="Output 2" xfId="287" xr:uid="{00000000-0005-0000-0000-000028010000}"/>
    <cellStyle name="Percent 2" xfId="288" xr:uid="{00000000-0005-0000-0000-000029010000}"/>
    <cellStyle name="Percent 2 2" xfId="438" xr:uid="{17DBDBB0-9D68-4B81-8151-5DD4504EC9F0}"/>
    <cellStyle name="Percent 3" xfId="289" xr:uid="{00000000-0005-0000-0000-00002A010000}"/>
    <cellStyle name="Percent 3 2" xfId="439" xr:uid="{08C495E9-5CB3-4CC0-AA77-335ACFA52221}"/>
    <cellStyle name="Percent 4" xfId="290" xr:uid="{00000000-0005-0000-0000-00002B010000}"/>
    <cellStyle name="Povezana ćelija" xfId="291" builtinId="24" customBuiltin="1"/>
    <cellStyle name="Povezana ćelija 2" xfId="292" xr:uid="{00000000-0005-0000-0000-00002D010000}"/>
    <cellStyle name="Provjera ćelije" xfId="293" builtinId="23" customBuiltin="1"/>
    <cellStyle name="Provjera ćelije 2" xfId="294" xr:uid="{00000000-0005-0000-0000-00002F010000}"/>
    <cellStyle name="Standard" xfId="295" xr:uid="{00000000-0005-0000-0000-000030010000}"/>
    <cellStyle name="Stil 1" xfId="296" xr:uid="{00000000-0005-0000-0000-000031010000}"/>
    <cellStyle name="Style 1" xfId="297" xr:uid="{00000000-0005-0000-0000-000032010000}"/>
    <cellStyle name="Tekst objašnjenja" xfId="298" builtinId="53" customBuiltin="1"/>
    <cellStyle name="Tekst objašnjenja 2" xfId="299" xr:uid="{00000000-0005-0000-0000-000034010000}"/>
    <cellStyle name="Tekst upozorenja" xfId="300" builtinId="11" customBuiltin="1"/>
    <cellStyle name="Tekst upozorenja 2" xfId="301" xr:uid="{00000000-0005-0000-0000-000036010000}"/>
    <cellStyle name="Title 2" xfId="302" xr:uid="{00000000-0005-0000-0000-000037010000}"/>
    <cellStyle name="Total" xfId="303" xr:uid="{00000000-0005-0000-0000-000038010000}"/>
    <cellStyle name="Total 2" xfId="304" xr:uid="{00000000-0005-0000-0000-000039010000}"/>
    <cellStyle name="TRO©KOVNIK" xfId="305" xr:uid="{00000000-0005-0000-0000-00003A010000}"/>
    <cellStyle name="Ukupni zbroj" xfId="306" builtinId="25" customBuiltin="1"/>
    <cellStyle name="Ukupni zbroj 2" xfId="307" xr:uid="{00000000-0005-0000-0000-00003C010000}"/>
    <cellStyle name="UKUPNO" xfId="308" xr:uid="{00000000-0005-0000-0000-00003D010000}"/>
    <cellStyle name="Unos" xfId="309" builtinId="20" customBuiltin="1"/>
    <cellStyle name="Unos 2" xfId="310" xr:uid="{00000000-0005-0000-0000-00003F010000}"/>
    <cellStyle name="Warning Text 2" xfId="311" xr:uid="{00000000-0005-0000-0000-000040010000}"/>
    <cellStyle name="Zarez" xfId="312" builtinId="3"/>
    <cellStyle name="Zarez 2" xfId="313" xr:uid="{00000000-0005-0000-0000-000042010000}"/>
    <cellStyle name="Zarez 2 2" xfId="314" xr:uid="{00000000-0005-0000-0000-000043010000}"/>
    <cellStyle name="Zarez 2 2 2" xfId="315" xr:uid="{00000000-0005-0000-0000-000044010000}"/>
    <cellStyle name="Zarez 2 2 3" xfId="316" xr:uid="{00000000-0005-0000-0000-000045010000}"/>
    <cellStyle name="Zarez 2 3" xfId="317" xr:uid="{00000000-0005-0000-0000-000046010000}"/>
    <cellStyle name="Zarez 2 4" xfId="318" xr:uid="{00000000-0005-0000-0000-000047010000}"/>
    <cellStyle name="Zarez 2 5" xfId="441" xr:uid="{E59A6CAA-6CE4-48A8-8A94-86F3F0ED7A7B}"/>
    <cellStyle name="Zarez 3" xfId="319" xr:uid="{00000000-0005-0000-0000-000048010000}"/>
    <cellStyle name="Zarez 3 2" xfId="442" xr:uid="{17BB89D1-96E4-4F26-AA1B-C16D483449C5}"/>
    <cellStyle name="Zarez 4" xfId="320" xr:uid="{00000000-0005-0000-0000-000049010000}"/>
    <cellStyle name="Zarez 5" xfId="321" xr:uid="{00000000-0005-0000-0000-00004A010000}"/>
    <cellStyle name="Zarez 6" xfId="322" xr:uid="{00000000-0005-0000-0000-00004B010000}"/>
    <cellStyle name="Zarez 7" xfId="324" xr:uid="{E8BD652C-EBEB-4B6B-968C-8695B84E5A00}"/>
    <cellStyle name="Zarez 8" xfId="328" xr:uid="{9A75748A-CEEE-4437-A689-0A3B32062EC9}"/>
    <cellStyle name="Zarez 9" xfId="440" xr:uid="{572377CC-15C3-4D52-BBF0-7F1DF363B3DA}"/>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7801-F22C-49A4-A542-B8FABECB2C9A}">
  <dimension ref="A1:E44"/>
  <sheetViews>
    <sheetView zoomScaleNormal="100" workbookViewId="0">
      <selection activeCell="P59" sqref="P59"/>
    </sheetView>
  </sheetViews>
  <sheetFormatPr defaultRowHeight="12.75"/>
  <cols>
    <col min="1" max="1" width="22.7109375" customWidth="1"/>
    <col min="2" max="2" width="46.28515625" customWidth="1"/>
    <col min="4" max="4" width="3.7109375" customWidth="1"/>
    <col min="5" max="5" width="5" customWidth="1"/>
  </cols>
  <sheetData>
    <row r="1" spans="1:5" ht="15">
      <c r="A1" s="88"/>
      <c r="B1" s="88"/>
      <c r="C1" s="88"/>
      <c r="D1" s="88"/>
      <c r="E1" s="88"/>
    </row>
    <row r="3" spans="1:5" ht="15">
      <c r="A3" s="90" t="s">
        <v>95</v>
      </c>
      <c r="B3" s="117" t="s">
        <v>96</v>
      </c>
      <c r="C3" s="117"/>
      <c r="D3" s="117"/>
      <c r="E3" s="117"/>
    </row>
    <row r="4" spans="1:5" ht="19.5" customHeight="1">
      <c r="A4" s="90"/>
      <c r="B4" s="91" t="s">
        <v>99</v>
      </c>
      <c r="C4" s="91"/>
      <c r="D4" s="91"/>
      <c r="E4" s="91"/>
    </row>
    <row r="5" spans="1:5" ht="15">
      <c r="A5" s="90"/>
      <c r="B5" s="89" t="s">
        <v>55</v>
      </c>
      <c r="C5" s="91"/>
      <c r="D5" s="91"/>
      <c r="E5" s="91"/>
    </row>
    <row r="6" spans="1:5" ht="15" customHeight="1">
      <c r="A6" s="88"/>
      <c r="B6" s="88"/>
      <c r="C6" s="88"/>
      <c r="D6" s="88"/>
      <c r="E6" s="88"/>
    </row>
    <row r="7" spans="1:5" ht="45" customHeight="1">
      <c r="A7" s="90" t="s">
        <v>97</v>
      </c>
      <c r="B7" s="127" t="s">
        <v>58</v>
      </c>
      <c r="C7" s="127"/>
      <c r="D7" s="127"/>
      <c r="E7" s="127"/>
    </row>
    <row r="8" spans="1:5" ht="15" customHeight="1">
      <c r="A8" s="88"/>
      <c r="B8" s="88"/>
      <c r="C8" s="88"/>
      <c r="D8" s="88"/>
      <c r="E8" s="88"/>
    </row>
    <row r="9" spans="1:5" ht="45">
      <c r="A9" s="90" t="s">
        <v>56</v>
      </c>
      <c r="B9" s="93" t="s">
        <v>59</v>
      </c>
      <c r="C9" s="91"/>
      <c r="D9" s="91"/>
      <c r="E9" s="91"/>
    </row>
    <row r="10" spans="1:5" ht="15">
      <c r="A10" s="88"/>
      <c r="B10" s="88"/>
      <c r="C10" s="88"/>
      <c r="D10" s="88"/>
      <c r="E10" s="88"/>
    </row>
    <row r="11" spans="1:5" ht="12.75" customHeight="1"/>
    <row r="12" spans="1:5" ht="12.75" customHeight="1"/>
    <row r="13" spans="1:5" ht="13.5" thickBot="1"/>
    <row r="14" spans="1:5" ht="12.75" customHeight="1">
      <c r="A14" s="119" t="s">
        <v>57</v>
      </c>
      <c r="B14" s="120"/>
      <c r="C14" s="120"/>
      <c r="D14" s="120"/>
      <c r="E14" s="121"/>
    </row>
    <row r="15" spans="1:5" ht="12.75" customHeight="1">
      <c r="A15" s="122"/>
      <c r="B15" s="128"/>
      <c r="C15" s="128"/>
      <c r="D15" s="128"/>
      <c r="E15" s="123"/>
    </row>
    <row r="16" spans="1:5" ht="29.25" customHeight="1" thickBot="1">
      <c r="A16" s="124"/>
      <c r="B16" s="125"/>
      <c r="C16" s="125"/>
      <c r="D16" s="125"/>
      <c r="E16" s="126"/>
    </row>
    <row r="18" spans="1:5">
      <c r="A18" s="129" t="s">
        <v>98</v>
      </c>
      <c r="B18" s="129"/>
      <c r="C18" s="129"/>
      <c r="D18" s="129"/>
      <c r="E18" s="129"/>
    </row>
    <row r="19" spans="1:5">
      <c r="A19" s="129"/>
      <c r="B19" s="129"/>
      <c r="C19" s="129"/>
      <c r="D19" s="129"/>
      <c r="E19" s="129"/>
    </row>
    <row r="20" spans="1:5" ht="15" customHeight="1">
      <c r="A20" s="129"/>
      <c r="B20" s="129"/>
      <c r="C20" s="129"/>
      <c r="D20" s="129"/>
      <c r="E20" s="129"/>
    </row>
    <row r="21" spans="1:5" ht="15" customHeight="1">
      <c r="A21" s="129"/>
      <c r="B21" s="129"/>
      <c r="C21" s="129"/>
      <c r="D21" s="129"/>
      <c r="E21" s="129"/>
    </row>
    <row r="22" spans="1:5" ht="15" customHeight="1">
      <c r="A22" s="129"/>
      <c r="B22" s="129"/>
      <c r="C22" s="129"/>
      <c r="D22" s="129"/>
      <c r="E22" s="129"/>
    </row>
    <row r="23" spans="1:5" ht="15">
      <c r="A23" s="88"/>
      <c r="B23" s="88"/>
      <c r="C23" s="88"/>
      <c r="D23" s="88"/>
      <c r="E23" s="88"/>
    </row>
    <row r="24" spans="1:5" ht="15">
      <c r="A24" s="88"/>
      <c r="B24" s="88"/>
      <c r="C24" s="88"/>
      <c r="D24" s="88"/>
      <c r="E24" s="88"/>
    </row>
    <row r="25" spans="1:5" ht="15">
      <c r="A25" s="88"/>
      <c r="B25" s="88"/>
      <c r="C25" s="88"/>
      <c r="D25" s="88"/>
      <c r="E25" s="88"/>
    </row>
    <row r="26" spans="1:5" ht="15">
      <c r="A26" s="92"/>
      <c r="B26" s="88"/>
      <c r="C26" s="88"/>
      <c r="D26" s="88"/>
      <c r="E26" s="88"/>
    </row>
    <row r="27" spans="1:5" ht="15">
      <c r="A27" s="88"/>
      <c r="B27" s="88"/>
      <c r="C27" s="88"/>
      <c r="D27" s="88"/>
      <c r="E27" s="88"/>
    </row>
    <row r="28" spans="1:5" ht="15">
      <c r="A28" s="88"/>
      <c r="B28" s="88"/>
      <c r="C28" s="88"/>
      <c r="D28" s="88"/>
      <c r="E28" s="88"/>
    </row>
    <row r="29" spans="1:5" ht="15">
      <c r="A29" s="88"/>
      <c r="B29" s="88"/>
      <c r="C29" s="88"/>
      <c r="D29" s="88"/>
      <c r="E29" s="88"/>
    </row>
    <row r="34" spans="1:5" ht="6" customHeight="1"/>
    <row r="35" spans="1:5" ht="18" customHeight="1"/>
    <row r="36" spans="1:5" ht="15">
      <c r="A36" s="92"/>
      <c r="B36" s="88"/>
      <c r="C36" s="88"/>
      <c r="D36" s="88"/>
      <c r="E36" s="88"/>
    </row>
    <row r="37" spans="1:5" ht="14.25">
      <c r="A37" s="118"/>
      <c r="B37" s="118"/>
      <c r="C37" s="118"/>
      <c r="D37" s="118"/>
      <c r="E37" s="118"/>
    </row>
    <row r="44" spans="1:5" ht="63.75" customHeight="1"/>
  </sheetData>
  <mergeCells count="4">
    <mergeCell ref="B3:E3"/>
    <mergeCell ref="A37:E37"/>
    <mergeCell ref="A14:E16"/>
    <mergeCell ref="A18:E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K214"/>
  <sheetViews>
    <sheetView showZeros="0" tabSelected="1" zoomScale="178" zoomScaleNormal="178" zoomScaleSheetLayoutView="100" zoomScalePageLayoutView="120" workbookViewId="0">
      <selection activeCell="E6" sqref="E6"/>
    </sheetView>
  </sheetViews>
  <sheetFormatPr defaultColWidth="9.140625" defaultRowHeight="12.75"/>
  <cols>
    <col min="1" max="1" width="5.7109375" style="1" customWidth="1"/>
    <col min="2" max="2" width="45.85546875" customWidth="1"/>
    <col min="3" max="3" width="8.42578125" customWidth="1"/>
    <col min="4" max="4" width="8.5703125" style="2" customWidth="1"/>
    <col min="5" max="5" width="10.7109375" style="113" customWidth="1"/>
    <col min="6" max="6" width="11.28515625" style="9" customWidth="1"/>
    <col min="8" max="8" width="3.7109375" customWidth="1"/>
    <col min="9" max="11" width="8.85546875" hidden="1" customWidth="1"/>
  </cols>
  <sheetData>
    <row r="2" spans="1:6" ht="40.15" customHeight="1">
      <c r="A2" s="6" t="s">
        <v>16</v>
      </c>
      <c r="B2" s="7"/>
      <c r="C2" s="5"/>
      <c r="D2" s="3"/>
      <c r="E2" s="95"/>
      <c r="F2" s="8"/>
    </row>
    <row r="3" spans="1:6" ht="13.15" customHeight="1">
      <c r="A3" s="6"/>
      <c r="B3" s="7"/>
      <c r="C3" s="5"/>
      <c r="D3" s="3"/>
      <c r="E3" s="95"/>
      <c r="F3" s="8"/>
    </row>
    <row r="4" spans="1:6" ht="15">
      <c r="A4" s="10"/>
      <c r="B4" s="21" t="s">
        <v>54</v>
      </c>
      <c r="C4" s="11"/>
      <c r="D4" s="12"/>
      <c r="E4" s="96"/>
      <c r="F4" s="13"/>
    </row>
    <row r="5" spans="1:6" ht="15">
      <c r="A5" s="10"/>
      <c r="B5" s="21"/>
      <c r="C5" s="11"/>
      <c r="D5" s="12"/>
      <c r="E5" s="96"/>
      <c r="F5" s="13"/>
    </row>
    <row r="6" spans="1:6" ht="89.25">
      <c r="A6" s="15" t="s">
        <v>0</v>
      </c>
      <c r="B6" s="16" t="s">
        <v>79</v>
      </c>
      <c r="C6" s="17" t="s">
        <v>11</v>
      </c>
      <c r="D6" s="18">
        <v>79.7</v>
      </c>
      <c r="E6" s="97"/>
      <c r="F6" s="14">
        <f>D6*E6</f>
        <v>0</v>
      </c>
    </row>
    <row r="7" spans="1:6">
      <c r="A7" s="15"/>
      <c r="B7" s="16"/>
      <c r="C7" s="17"/>
      <c r="D7" s="18"/>
      <c r="E7" s="98"/>
      <c r="F7" s="20"/>
    </row>
    <row r="8" spans="1:6" ht="76.5">
      <c r="A8" s="15" t="s">
        <v>2</v>
      </c>
      <c r="B8" s="16" t="s">
        <v>80</v>
      </c>
      <c r="C8" s="17" t="s">
        <v>11</v>
      </c>
      <c r="D8" s="18">
        <v>36</v>
      </c>
      <c r="E8" s="97"/>
      <c r="F8" s="14">
        <f>D8*E8</f>
        <v>0</v>
      </c>
    </row>
    <row r="9" spans="1:6">
      <c r="A9" s="15"/>
      <c r="B9" s="16"/>
      <c r="C9" s="17"/>
      <c r="D9" s="18"/>
      <c r="E9" s="97"/>
      <c r="F9" s="14"/>
    </row>
    <row r="10" spans="1:6" ht="78" customHeight="1">
      <c r="A10" s="15" t="s">
        <v>3</v>
      </c>
      <c r="B10" s="16" t="s">
        <v>81</v>
      </c>
      <c r="C10" s="17" t="s">
        <v>17</v>
      </c>
      <c r="D10" s="18">
        <v>78</v>
      </c>
      <c r="E10" s="97"/>
      <c r="F10" s="14">
        <f>D10*E10</f>
        <v>0</v>
      </c>
    </row>
    <row r="11" spans="1:6">
      <c r="A11" s="15"/>
      <c r="B11" s="16"/>
      <c r="C11" s="17"/>
      <c r="D11" s="18"/>
      <c r="E11" s="98"/>
      <c r="F11" s="20"/>
    </row>
    <row r="12" spans="1:6" ht="76.5">
      <c r="A12" s="15" t="s">
        <v>4</v>
      </c>
      <c r="B12" s="16" t="s">
        <v>82</v>
      </c>
      <c r="C12" s="17" t="s">
        <v>11</v>
      </c>
      <c r="D12" s="18">
        <v>8</v>
      </c>
      <c r="E12" s="97"/>
      <c r="F12" s="14">
        <f>D12*E12</f>
        <v>0</v>
      </c>
    </row>
    <row r="13" spans="1:6">
      <c r="A13" s="15"/>
      <c r="B13" s="16"/>
      <c r="C13" s="17"/>
      <c r="D13" s="18"/>
      <c r="E13" s="98"/>
      <c r="F13" s="20"/>
    </row>
    <row r="14" spans="1:6">
      <c r="A14" s="15"/>
      <c r="B14" s="16"/>
      <c r="C14" s="17"/>
      <c r="D14" s="18"/>
      <c r="E14" s="98"/>
      <c r="F14" s="20"/>
    </row>
    <row r="15" spans="1:6" ht="86.25" customHeight="1">
      <c r="A15" s="15" t="s">
        <v>5</v>
      </c>
      <c r="B15" s="16" t="s">
        <v>83</v>
      </c>
      <c r="C15" s="17"/>
      <c r="D15" s="18"/>
      <c r="E15" s="98"/>
      <c r="F15" s="20">
        <f>D15*E15</f>
        <v>0</v>
      </c>
    </row>
    <row r="16" spans="1:6">
      <c r="A16" s="15"/>
      <c r="B16" s="16" t="s">
        <v>18</v>
      </c>
      <c r="C16" s="17" t="s">
        <v>11</v>
      </c>
      <c r="D16" s="18">
        <v>28.8</v>
      </c>
      <c r="E16" s="97"/>
      <c r="F16" s="14">
        <f>D16*E16</f>
        <v>0</v>
      </c>
    </row>
    <row r="17" spans="1:6">
      <c r="A17" s="15"/>
      <c r="B17" s="16"/>
      <c r="C17" s="17"/>
      <c r="D17" s="18"/>
      <c r="E17" s="98"/>
      <c r="F17" s="20"/>
    </row>
    <row r="18" spans="1:6" ht="63.75">
      <c r="A18" s="15" t="s">
        <v>44</v>
      </c>
      <c r="B18" s="16" t="s">
        <v>60</v>
      </c>
      <c r="C18" s="17"/>
      <c r="D18" s="18"/>
      <c r="E18" s="97"/>
      <c r="F18" s="14"/>
    </row>
    <row r="19" spans="1:6">
      <c r="A19" s="22"/>
      <c r="B19" s="23"/>
      <c r="C19" s="17" t="s">
        <v>10</v>
      </c>
      <c r="D19" s="18">
        <v>1</v>
      </c>
      <c r="E19" s="97"/>
      <c r="F19" s="14">
        <f>D19*E19</f>
        <v>0</v>
      </c>
    </row>
    <row r="20" spans="1:6">
      <c r="A20" s="22"/>
      <c r="B20" s="23"/>
      <c r="C20" s="17"/>
      <c r="D20" s="18"/>
      <c r="E20" s="97"/>
      <c r="F20" s="14"/>
    </row>
    <row r="21" spans="1:6" ht="38.25">
      <c r="A21" s="15" t="s">
        <v>7</v>
      </c>
      <c r="B21" s="16" t="s">
        <v>84</v>
      </c>
      <c r="C21" s="17" t="s">
        <v>52</v>
      </c>
      <c r="D21" s="18">
        <v>1</v>
      </c>
      <c r="E21" s="97"/>
      <c r="F21" s="14">
        <f>D21*E21</f>
        <v>0</v>
      </c>
    </row>
    <row r="22" spans="1:6">
      <c r="A22" s="22"/>
      <c r="B22" s="23"/>
      <c r="C22" s="17"/>
      <c r="D22" s="18"/>
      <c r="E22" s="98"/>
      <c r="F22" s="20"/>
    </row>
    <row r="23" spans="1:6" ht="19.149999999999999" customHeight="1">
      <c r="A23" s="26"/>
      <c r="B23" s="27" t="s">
        <v>19</v>
      </c>
      <c r="C23" s="28"/>
      <c r="D23" s="29"/>
      <c r="E23" s="99"/>
      <c r="F23" s="30">
        <f>SUM(F3:F22)</f>
        <v>0</v>
      </c>
    </row>
    <row r="24" spans="1:6" ht="15">
      <c r="A24" s="10"/>
      <c r="B24" s="21"/>
      <c r="C24" s="11"/>
      <c r="D24" s="12"/>
      <c r="E24" s="96"/>
      <c r="F24" s="13"/>
    </row>
    <row r="25" spans="1:6">
      <c r="A25" s="22"/>
      <c r="B25" s="23"/>
      <c r="C25" s="24"/>
      <c r="D25" s="25"/>
      <c r="E25" s="98"/>
      <c r="F25" s="20"/>
    </row>
    <row r="26" spans="1:6" ht="15">
      <c r="A26" s="10"/>
      <c r="B26" s="21" t="s">
        <v>20</v>
      </c>
      <c r="C26" s="11"/>
      <c r="D26" s="12"/>
      <c r="E26" s="100"/>
      <c r="F26" s="50"/>
    </row>
    <row r="27" spans="1:6" ht="15">
      <c r="A27" s="10"/>
      <c r="B27" s="21"/>
      <c r="C27" s="11"/>
      <c r="D27" s="12"/>
      <c r="E27" s="100"/>
      <c r="F27" s="50"/>
    </row>
    <row r="28" spans="1:6" ht="114.75">
      <c r="A28" s="15" t="s">
        <v>0</v>
      </c>
      <c r="B28" s="16" t="s">
        <v>85</v>
      </c>
      <c r="C28" s="17" t="s">
        <v>9</v>
      </c>
      <c r="D28" s="18">
        <v>74</v>
      </c>
      <c r="E28" s="97"/>
      <c r="F28" s="14">
        <f>D28*E28</f>
        <v>0</v>
      </c>
    </row>
    <row r="29" spans="1:6" ht="15">
      <c r="A29" s="46"/>
      <c r="B29" s="47"/>
      <c r="C29" s="48"/>
      <c r="D29" s="49"/>
      <c r="E29" s="100"/>
      <c r="F29" s="50"/>
    </row>
    <row r="30" spans="1:6" ht="89.25">
      <c r="A30" s="15" t="s">
        <v>2</v>
      </c>
      <c r="B30" s="16" t="s">
        <v>61</v>
      </c>
      <c r="C30" s="17" t="s">
        <v>21</v>
      </c>
      <c r="D30" s="18">
        <v>23.2</v>
      </c>
      <c r="E30" s="97"/>
      <c r="F30" s="14">
        <f>D30*E30</f>
        <v>0</v>
      </c>
    </row>
    <row r="31" spans="1:6">
      <c r="A31" s="15"/>
      <c r="B31" s="16"/>
      <c r="C31" s="17"/>
      <c r="D31" s="18"/>
      <c r="E31" s="97"/>
      <c r="F31" s="14"/>
    </row>
    <row r="32" spans="1:6" ht="89.25">
      <c r="A32" s="15" t="s">
        <v>3</v>
      </c>
      <c r="B32" s="16" t="s">
        <v>62</v>
      </c>
      <c r="C32" s="17" t="s">
        <v>21</v>
      </c>
      <c r="D32" s="18">
        <v>3.2</v>
      </c>
      <c r="E32" s="97"/>
      <c r="F32" s="14">
        <f>D32*E32</f>
        <v>0</v>
      </c>
    </row>
    <row r="33" spans="1:6">
      <c r="A33" s="15"/>
      <c r="B33" s="16"/>
      <c r="C33" s="17"/>
      <c r="D33" s="18"/>
      <c r="E33" s="98"/>
      <c r="F33" s="20"/>
    </row>
    <row r="34" spans="1:6" ht="169.15" customHeight="1">
      <c r="A34" s="15" t="s">
        <v>4</v>
      </c>
      <c r="B34" s="16" t="s">
        <v>63</v>
      </c>
      <c r="C34" s="17"/>
      <c r="D34" s="18"/>
      <c r="E34" s="97"/>
      <c r="F34" s="14">
        <f>D34*E34</f>
        <v>0</v>
      </c>
    </row>
    <row r="35" spans="1:6" ht="13.9" customHeight="1">
      <c r="A35" s="15"/>
      <c r="B35" s="16" t="s">
        <v>23</v>
      </c>
      <c r="C35" s="17" t="s">
        <v>21</v>
      </c>
      <c r="D35" s="18">
        <v>27.2</v>
      </c>
      <c r="E35" s="97"/>
      <c r="F35" s="14">
        <f>D35*E35</f>
        <v>0</v>
      </c>
    </row>
    <row r="36" spans="1:6" ht="14.45" customHeight="1">
      <c r="A36" s="15"/>
      <c r="B36" s="16" t="s">
        <v>24</v>
      </c>
      <c r="C36" s="17" t="s">
        <v>25</v>
      </c>
      <c r="D36" s="18">
        <v>72</v>
      </c>
      <c r="E36" s="97"/>
      <c r="F36" s="14">
        <f>D36*E36</f>
        <v>0</v>
      </c>
    </row>
    <row r="37" spans="1:6" ht="14.45" customHeight="1">
      <c r="A37" s="15"/>
      <c r="B37" s="16"/>
      <c r="C37" s="17"/>
      <c r="D37" s="18"/>
      <c r="E37" s="97"/>
      <c r="F37" s="14"/>
    </row>
    <row r="38" spans="1:6" ht="114.75">
      <c r="A38" s="56" t="s">
        <v>5</v>
      </c>
      <c r="B38" s="57" t="s">
        <v>64</v>
      </c>
      <c r="C38" s="58" t="s">
        <v>8</v>
      </c>
      <c r="D38" s="59">
        <v>78</v>
      </c>
      <c r="E38" s="101"/>
      <c r="F38" s="60">
        <f>D38*E38</f>
        <v>0</v>
      </c>
    </row>
    <row r="39" spans="1:6" ht="14.45" customHeight="1">
      <c r="A39" s="66"/>
      <c r="B39" s="61"/>
      <c r="C39" s="62"/>
      <c r="D39" s="63"/>
      <c r="E39" s="102"/>
      <c r="F39" s="64"/>
    </row>
    <row r="40" spans="1:6" ht="14.45" customHeight="1">
      <c r="A40" s="66"/>
      <c r="B40" s="61"/>
      <c r="C40" s="62"/>
      <c r="D40" s="63"/>
      <c r="E40" s="102"/>
      <c r="F40" s="64"/>
    </row>
    <row r="41" spans="1:6" ht="14.45" customHeight="1">
      <c r="A41" s="66"/>
      <c r="B41" s="61"/>
      <c r="C41" s="62"/>
      <c r="D41" s="63"/>
      <c r="E41" s="102"/>
      <c r="F41" s="64"/>
    </row>
    <row r="42" spans="1:6" ht="89.25">
      <c r="A42" s="56" t="s">
        <v>6</v>
      </c>
      <c r="B42" s="57" t="s">
        <v>65</v>
      </c>
      <c r="C42" s="58"/>
      <c r="D42" s="59"/>
      <c r="E42" s="101"/>
      <c r="F42" s="65">
        <f>D42*E42</f>
        <v>0</v>
      </c>
    </row>
    <row r="43" spans="1:6" ht="14.45" customHeight="1">
      <c r="A43" s="15"/>
      <c r="B43" s="16"/>
      <c r="C43" s="58" t="s">
        <v>9</v>
      </c>
      <c r="D43" s="59">
        <v>44</v>
      </c>
      <c r="E43" s="101"/>
      <c r="F43" s="65">
        <f>D43*E43</f>
        <v>0</v>
      </c>
    </row>
    <row r="44" spans="1:6" ht="14.45" customHeight="1">
      <c r="A44" s="15"/>
      <c r="B44" s="16"/>
      <c r="C44" s="58"/>
      <c r="D44" s="59"/>
      <c r="E44" s="101"/>
      <c r="F44" s="65"/>
    </row>
    <row r="45" spans="1:6" ht="153">
      <c r="A45" s="56" t="s">
        <v>7</v>
      </c>
      <c r="B45" s="57" t="s">
        <v>66</v>
      </c>
      <c r="C45" s="58"/>
      <c r="D45" s="59"/>
      <c r="E45" s="101"/>
      <c r="F45" s="65">
        <f>D45*E45</f>
        <v>0</v>
      </c>
    </row>
    <row r="46" spans="1:6" ht="14.45" customHeight="1">
      <c r="A46" s="15"/>
      <c r="B46" s="16"/>
      <c r="C46" s="58" t="s">
        <v>9</v>
      </c>
      <c r="D46" s="59">
        <v>44</v>
      </c>
      <c r="E46" s="101"/>
      <c r="F46" s="65">
        <f>D46*E46</f>
        <v>0</v>
      </c>
    </row>
    <row r="47" spans="1:6" ht="14.45" customHeight="1">
      <c r="A47" s="15"/>
      <c r="B47" s="16"/>
      <c r="C47" s="58"/>
      <c r="D47" s="59"/>
      <c r="E47" s="101"/>
      <c r="F47" s="65"/>
    </row>
    <row r="48" spans="1:6" ht="102">
      <c r="A48" s="15" t="s">
        <v>45</v>
      </c>
      <c r="B48" s="16" t="s">
        <v>67</v>
      </c>
      <c r="C48" s="67"/>
      <c r="D48" s="68"/>
      <c r="E48" s="97"/>
      <c r="F48" s="14"/>
    </row>
    <row r="49" spans="1:6" ht="14.45" customHeight="1">
      <c r="A49" s="15"/>
      <c r="B49" s="16" t="s">
        <v>26</v>
      </c>
      <c r="C49" s="17" t="s">
        <v>22</v>
      </c>
      <c r="D49" s="18">
        <v>2.7</v>
      </c>
      <c r="E49" s="97"/>
      <c r="F49" s="14">
        <f>D49*E49</f>
        <v>0</v>
      </c>
    </row>
    <row r="50" spans="1:6" ht="14.45" customHeight="1">
      <c r="A50" s="15"/>
      <c r="B50" s="16" t="s">
        <v>27</v>
      </c>
      <c r="C50" s="17" t="s">
        <v>9</v>
      </c>
      <c r="D50" s="18">
        <v>6.3</v>
      </c>
      <c r="E50" s="97"/>
      <c r="F50" s="14">
        <f>D50*E50</f>
        <v>0</v>
      </c>
    </row>
    <row r="51" spans="1:6" ht="14.45" customHeight="1">
      <c r="A51" s="15"/>
      <c r="B51" s="16" t="s">
        <v>28</v>
      </c>
      <c r="C51" s="17" t="s">
        <v>29</v>
      </c>
      <c r="D51" s="18">
        <v>160</v>
      </c>
      <c r="E51" s="97"/>
      <c r="F51" s="14">
        <f>D51*E51</f>
        <v>0</v>
      </c>
    </row>
    <row r="52" spans="1:6" ht="14.45" customHeight="1">
      <c r="A52" s="15"/>
      <c r="B52" s="16"/>
      <c r="C52" s="58"/>
      <c r="D52" s="59"/>
      <c r="E52" s="101"/>
      <c r="F52" s="65"/>
    </row>
    <row r="53" spans="1:6" ht="102">
      <c r="A53" s="67" t="s">
        <v>93</v>
      </c>
      <c r="B53" s="16" t="s">
        <v>68</v>
      </c>
      <c r="C53" s="51" t="s">
        <v>30</v>
      </c>
      <c r="D53" s="69">
        <v>56.3</v>
      </c>
      <c r="E53" s="103"/>
      <c r="F53" s="70">
        <f>D53*E53</f>
        <v>0</v>
      </c>
    </row>
    <row r="54" spans="1:6" ht="14.45" customHeight="1">
      <c r="A54" s="15"/>
      <c r="B54" s="16"/>
      <c r="C54" s="58"/>
      <c r="D54" s="59"/>
      <c r="E54" s="101"/>
      <c r="F54" s="65"/>
    </row>
    <row r="55" spans="1:6" ht="102">
      <c r="A55" s="56" t="s">
        <v>46</v>
      </c>
      <c r="B55" s="57" t="s">
        <v>86</v>
      </c>
      <c r="C55" s="58"/>
      <c r="D55" s="59"/>
      <c r="E55" s="101"/>
      <c r="F55" s="65">
        <f>D55*E55</f>
        <v>0</v>
      </c>
    </row>
    <row r="56" spans="1:6" ht="14.45" customHeight="1">
      <c r="A56" s="15"/>
      <c r="B56" s="16" t="s">
        <v>32</v>
      </c>
      <c r="C56" s="58" t="s">
        <v>1</v>
      </c>
      <c r="D56" s="59">
        <v>34</v>
      </c>
      <c r="E56" s="101"/>
      <c r="F56" s="65">
        <f>D56*E56</f>
        <v>0</v>
      </c>
    </row>
    <row r="57" spans="1:6" ht="14.45" customHeight="1">
      <c r="A57" s="15"/>
      <c r="B57" s="16" t="s">
        <v>31</v>
      </c>
      <c r="C57" s="58" t="s">
        <v>1</v>
      </c>
      <c r="D57" s="59">
        <v>17</v>
      </c>
      <c r="E57" s="101"/>
      <c r="F57" s="65">
        <f>D57*E57</f>
        <v>0</v>
      </c>
    </row>
    <row r="58" spans="1:6" ht="14.45" customHeight="1">
      <c r="A58" s="15"/>
      <c r="B58" s="16" t="s">
        <v>33</v>
      </c>
      <c r="C58" s="58" t="s">
        <v>1</v>
      </c>
      <c r="D58" s="59">
        <v>18</v>
      </c>
      <c r="E58" s="101"/>
      <c r="F58" s="65">
        <f>D58*E58</f>
        <v>0</v>
      </c>
    </row>
    <row r="59" spans="1:6" ht="15">
      <c r="A59" s="22"/>
      <c r="B59" s="16" t="s">
        <v>34</v>
      </c>
      <c r="C59" s="51" t="s">
        <v>30</v>
      </c>
      <c r="D59" s="69">
        <v>3.6</v>
      </c>
      <c r="E59" s="104"/>
      <c r="F59" s="83">
        <f>D59*E59</f>
        <v>0</v>
      </c>
    </row>
    <row r="60" spans="1:6">
      <c r="A60" s="22"/>
      <c r="B60" s="16"/>
      <c r="C60" s="51"/>
      <c r="D60" s="69"/>
      <c r="E60" s="105"/>
      <c r="F60" s="71"/>
    </row>
    <row r="61" spans="1:6" ht="114.75">
      <c r="A61" s="56" t="s">
        <v>50</v>
      </c>
      <c r="B61" s="57" t="s">
        <v>87</v>
      </c>
      <c r="C61" s="58" t="s">
        <v>22</v>
      </c>
      <c r="D61" s="59">
        <v>7.4</v>
      </c>
      <c r="E61" s="101"/>
      <c r="F61" s="65">
        <f>D61*E61</f>
        <v>0</v>
      </c>
    </row>
    <row r="62" spans="1:6">
      <c r="A62" s="66"/>
      <c r="B62" s="61"/>
      <c r="C62" s="62"/>
      <c r="D62" s="63"/>
      <c r="E62" s="102"/>
      <c r="F62" s="64"/>
    </row>
    <row r="63" spans="1:6" ht="63.75">
      <c r="A63" s="56" t="s">
        <v>51</v>
      </c>
      <c r="B63" s="57" t="s">
        <v>69</v>
      </c>
      <c r="C63" s="58" t="s">
        <v>9</v>
      </c>
      <c r="D63" s="72">
        <v>74</v>
      </c>
      <c r="E63" s="101"/>
      <c r="F63" s="65">
        <f>D63*E63</f>
        <v>0</v>
      </c>
    </row>
    <row r="64" spans="1:6">
      <c r="A64" s="22"/>
      <c r="B64" s="16"/>
      <c r="C64" s="51"/>
      <c r="D64" s="69"/>
      <c r="E64" s="105"/>
      <c r="F64" s="71"/>
    </row>
    <row r="65" spans="1:6">
      <c r="A65" s="22"/>
      <c r="B65" s="23"/>
      <c r="C65" s="24"/>
      <c r="D65" s="25"/>
      <c r="E65" s="98"/>
      <c r="F65" s="20"/>
    </row>
    <row r="66" spans="1:6">
      <c r="A66" s="22"/>
      <c r="B66" s="23"/>
      <c r="C66" s="24"/>
      <c r="D66" s="25"/>
      <c r="E66" s="98"/>
      <c r="F66" s="20"/>
    </row>
    <row r="67" spans="1:6" ht="19.149999999999999" customHeight="1">
      <c r="A67" s="26"/>
      <c r="B67" s="27" t="s">
        <v>35</v>
      </c>
      <c r="C67" s="28"/>
      <c r="D67" s="29"/>
      <c r="E67" s="99"/>
      <c r="F67" s="30">
        <f>SUM(F27:F66)</f>
        <v>0</v>
      </c>
    </row>
    <row r="68" spans="1:6" ht="15">
      <c r="A68" s="46"/>
      <c r="B68" s="47"/>
      <c r="C68" s="48"/>
      <c r="D68" s="49"/>
      <c r="E68" s="100"/>
      <c r="F68" s="50"/>
    </row>
    <row r="69" spans="1:6" ht="15">
      <c r="A69" s="46"/>
      <c r="B69" s="47"/>
      <c r="C69" s="48"/>
      <c r="D69" s="49"/>
      <c r="E69" s="100"/>
      <c r="F69" s="50"/>
    </row>
    <row r="70" spans="1:6" ht="15">
      <c r="A70" s="10"/>
      <c r="B70" s="21" t="s">
        <v>36</v>
      </c>
      <c r="C70" s="11"/>
      <c r="D70" s="12"/>
      <c r="E70" s="96"/>
      <c r="F70" s="13"/>
    </row>
    <row r="71" spans="1:6" ht="15">
      <c r="A71" s="10"/>
      <c r="B71" s="21"/>
      <c r="C71" s="11"/>
      <c r="D71" s="12"/>
      <c r="E71" s="96"/>
      <c r="F71" s="13"/>
    </row>
    <row r="72" spans="1:6" ht="164.45" customHeight="1">
      <c r="A72" s="73" t="s">
        <v>0</v>
      </c>
      <c r="B72" s="19" t="s">
        <v>88</v>
      </c>
      <c r="C72" s="74"/>
      <c r="D72" s="75"/>
      <c r="E72" s="106"/>
      <c r="F72" s="14"/>
    </row>
    <row r="73" spans="1:6">
      <c r="A73" s="73"/>
      <c r="B73" s="19" t="s">
        <v>38</v>
      </c>
      <c r="C73" s="74" t="s">
        <v>1</v>
      </c>
      <c r="D73" s="75">
        <v>4</v>
      </c>
      <c r="E73" s="107"/>
      <c r="F73" s="14">
        <f>D73*E73</f>
        <v>0</v>
      </c>
    </row>
    <row r="74" spans="1:6">
      <c r="A74" s="73"/>
      <c r="B74" s="19"/>
      <c r="C74" s="74"/>
      <c r="D74" s="75"/>
      <c r="E74" s="107"/>
      <c r="F74" s="14"/>
    </row>
    <row r="75" spans="1:6" ht="15">
      <c r="A75" s="10"/>
      <c r="B75" s="21"/>
      <c r="C75" s="11"/>
      <c r="D75" s="12"/>
      <c r="E75" s="108"/>
      <c r="F75" s="13"/>
    </row>
    <row r="76" spans="1:6" ht="119.25" customHeight="1">
      <c r="A76" s="73" t="s">
        <v>2</v>
      </c>
      <c r="B76" s="19" t="s">
        <v>48</v>
      </c>
      <c r="C76" s="74"/>
      <c r="D76" s="75"/>
      <c r="E76" s="107"/>
      <c r="F76" s="14"/>
    </row>
    <row r="77" spans="1:6">
      <c r="A77" s="73"/>
      <c r="B77" s="19" t="s">
        <v>47</v>
      </c>
      <c r="C77" s="74" t="s">
        <v>1</v>
      </c>
      <c r="D77" s="75">
        <v>2</v>
      </c>
      <c r="E77" s="107"/>
      <c r="F77" s="14">
        <f>D77*E77</f>
        <v>0</v>
      </c>
    </row>
    <row r="78" spans="1:6" ht="15">
      <c r="A78" s="10"/>
      <c r="B78" s="21"/>
      <c r="C78" s="11"/>
      <c r="D78" s="12"/>
      <c r="E78" s="109"/>
      <c r="F78" s="13"/>
    </row>
    <row r="79" spans="1:6">
      <c r="A79" s="52"/>
      <c r="B79" s="23"/>
      <c r="C79" s="24"/>
      <c r="D79" s="25"/>
      <c r="E79" s="98"/>
      <c r="F79" s="20"/>
    </row>
    <row r="80" spans="1:6" ht="16.899999999999999" customHeight="1">
      <c r="A80" s="26"/>
      <c r="B80" s="27" t="s">
        <v>37</v>
      </c>
      <c r="C80" s="28"/>
      <c r="D80" s="29"/>
      <c r="E80" s="99"/>
      <c r="F80" s="30">
        <f>SUM(F70:F79)</f>
        <v>0</v>
      </c>
    </row>
    <row r="81" spans="1:6">
      <c r="A81" s="52"/>
      <c r="B81" s="52"/>
      <c r="C81" s="53"/>
      <c r="D81" s="54"/>
      <c r="E81" s="110"/>
      <c r="F81" s="55"/>
    </row>
    <row r="82" spans="1:6">
      <c r="A82" s="52"/>
      <c r="B82" s="52"/>
      <c r="C82" s="53"/>
      <c r="D82" s="54"/>
      <c r="E82" s="110"/>
      <c r="F82" s="55"/>
    </row>
    <row r="83" spans="1:6">
      <c r="A83" s="52"/>
      <c r="B83" s="52"/>
      <c r="C83" s="53"/>
      <c r="D83" s="54"/>
      <c r="E83" s="110"/>
      <c r="F83" s="55"/>
    </row>
    <row r="84" spans="1:6">
      <c r="A84" s="52"/>
      <c r="B84" s="52"/>
      <c r="C84" s="53"/>
      <c r="D84" s="54"/>
      <c r="E84" s="110"/>
      <c r="F84" s="55"/>
    </row>
    <row r="85" spans="1:6">
      <c r="A85" s="52"/>
      <c r="B85" s="52"/>
      <c r="C85" s="53"/>
      <c r="D85" s="54"/>
      <c r="E85" s="110"/>
      <c r="F85" s="55"/>
    </row>
    <row r="86" spans="1:6">
      <c r="A86" s="52"/>
      <c r="B86" s="52"/>
      <c r="C86" s="53"/>
      <c r="D86" s="54"/>
      <c r="E86" s="110"/>
      <c r="F86" s="55"/>
    </row>
    <row r="87" spans="1:6">
      <c r="A87" s="52"/>
      <c r="B87" s="52"/>
      <c r="C87" s="53"/>
      <c r="D87" s="54"/>
      <c r="E87" s="110"/>
      <c r="F87" s="55"/>
    </row>
    <row r="88" spans="1:6">
      <c r="A88" s="52"/>
      <c r="B88" s="52"/>
      <c r="C88" s="53"/>
      <c r="D88" s="54"/>
      <c r="E88" s="110"/>
      <c r="F88" s="55"/>
    </row>
    <row r="89" spans="1:6" ht="15">
      <c r="A89" s="10"/>
      <c r="B89" s="21" t="s">
        <v>39</v>
      </c>
      <c r="C89" s="11"/>
      <c r="D89" s="12"/>
      <c r="E89" s="96"/>
      <c r="F89" s="13"/>
    </row>
    <row r="90" spans="1:6" ht="15">
      <c r="B90" s="47"/>
      <c r="C90" s="48"/>
      <c r="D90" s="49"/>
      <c r="E90" s="100"/>
      <c r="F90" s="50"/>
    </row>
    <row r="91" spans="1:6" ht="63.75">
      <c r="A91" s="80"/>
      <c r="B91" s="16" t="s">
        <v>70</v>
      </c>
      <c r="C91" s="77"/>
      <c r="D91" s="77"/>
      <c r="E91" s="111"/>
      <c r="F91" s="84"/>
    </row>
    <row r="92" spans="1:6">
      <c r="A92" s="81"/>
      <c r="B92" s="81"/>
      <c r="C92" s="77"/>
      <c r="D92" s="77"/>
      <c r="E92" s="111"/>
      <c r="F92" s="84"/>
    </row>
    <row r="93" spans="1:6" ht="139.5" customHeight="1">
      <c r="A93" s="67" t="s">
        <v>0</v>
      </c>
      <c r="B93" s="16" t="s">
        <v>89</v>
      </c>
      <c r="C93" s="51" t="s">
        <v>1</v>
      </c>
      <c r="D93" s="51">
        <v>2</v>
      </c>
      <c r="E93" s="112"/>
      <c r="F93" s="85">
        <f>D93*E93</f>
        <v>0</v>
      </c>
    </row>
    <row r="94" spans="1:6">
      <c r="A94" s="67"/>
      <c r="B94" s="82"/>
      <c r="C94" s="77"/>
      <c r="D94" s="77"/>
      <c r="E94" s="86"/>
      <c r="F94" s="87"/>
    </row>
    <row r="95" spans="1:6" ht="206.25" customHeight="1">
      <c r="A95" s="67" t="s">
        <v>2</v>
      </c>
      <c r="B95" s="16" t="s">
        <v>90</v>
      </c>
      <c r="C95" s="51" t="s">
        <v>1</v>
      </c>
      <c r="D95" s="51">
        <v>2</v>
      </c>
      <c r="E95" s="86"/>
      <c r="F95" s="87">
        <f>D95*E95</f>
        <v>0</v>
      </c>
    </row>
    <row r="96" spans="1:6">
      <c r="A96" s="67"/>
      <c r="B96" s="82"/>
      <c r="C96" s="51"/>
      <c r="D96" s="51"/>
      <c r="E96" s="86"/>
      <c r="F96" s="87"/>
    </row>
    <row r="97" spans="1:6" ht="38.25">
      <c r="A97" s="67" t="s">
        <v>3</v>
      </c>
      <c r="B97" s="16" t="s">
        <v>71</v>
      </c>
      <c r="C97" s="51" t="s">
        <v>49</v>
      </c>
      <c r="D97" s="51">
        <v>48</v>
      </c>
      <c r="E97" s="86"/>
      <c r="F97" s="87">
        <f>D97*E97</f>
        <v>0</v>
      </c>
    </row>
    <row r="98" spans="1:6">
      <c r="A98" s="67"/>
      <c r="B98" s="16"/>
      <c r="C98" s="51"/>
      <c r="D98" s="51"/>
      <c r="E98" s="86"/>
      <c r="F98" s="87"/>
    </row>
    <row r="99" spans="1:6" ht="38.25">
      <c r="A99" s="67" t="s">
        <v>4</v>
      </c>
      <c r="B99" s="16" t="s">
        <v>72</v>
      </c>
      <c r="C99" s="51" t="s">
        <v>49</v>
      </c>
      <c r="D99" s="51">
        <v>10</v>
      </c>
      <c r="E99" s="86"/>
      <c r="F99" s="87">
        <f>D99*E99</f>
        <v>0</v>
      </c>
    </row>
    <row r="100" spans="1:6">
      <c r="A100" s="67"/>
      <c r="B100" s="16"/>
      <c r="C100" s="51"/>
      <c r="D100" s="51"/>
      <c r="E100" s="86"/>
      <c r="F100" s="87"/>
    </row>
    <row r="101" spans="1:6" ht="38.25">
      <c r="A101" s="67" t="s">
        <v>5</v>
      </c>
      <c r="B101" s="16" t="s">
        <v>73</v>
      </c>
      <c r="C101" s="51" t="s">
        <v>1</v>
      </c>
      <c r="D101" s="51">
        <v>2</v>
      </c>
      <c r="E101" s="86"/>
      <c r="F101" s="87">
        <f>D101*E101</f>
        <v>0</v>
      </c>
    </row>
    <row r="102" spans="1:6">
      <c r="A102" s="67"/>
      <c r="B102" s="16"/>
      <c r="C102" s="51"/>
      <c r="D102" s="51"/>
      <c r="E102" s="86"/>
      <c r="F102" s="87"/>
    </row>
    <row r="103" spans="1:6" ht="51">
      <c r="A103" s="67" t="s">
        <v>6</v>
      </c>
      <c r="B103" s="16" t="s">
        <v>74</v>
      </c>
      <c r="C103" s="51" t="s">
        <v>49</v>
      </c>
      <c r="D103" s="51">
        <v>40</v>
      </c>
      <c r="E103" s="86"/>
      <c r="F103" s="87">
        <f>D103*E103</f>
        <v>0</v>
      </c>
    </row>
    <row r="104" spans="1:6">
      <c r="A104" s="67"/>
      <c r="B104" s="16"/>
      <c r="C104" s="51"/>
      <c r="D104" s="51"/>
      <c r="E104" s="86"/>
      <c r="F104" s="87"/>
    </row>
    <row r="105" spans="1:6" ht="38.25">
      <c r="A105" s="67" t="s">
        <v>7</v>
      </c>
      <c r="B105" s="16" t="s">
        <v>75</v>
      </c>
      <c r="C105" s="51" t="s">
        <v>49</v>
      </c>
      <c r="D105" s="51">
        <v>40</v>
      </c>
      <c r="E105" s="86"/>
      <c r="F105" s="87">
        <f>D105*E105</f>
        <v>0</v>
      </c>
    </row>
    <row r="106" spans="1:6">
      <c r="A106" s="67"/>
      <c r="B106" s="16"/>
      <c r="C106" s="51"/>
      <c r="D106" s="51"/>
      <c r="E106" s="86"/>
      <c r="F106" s="87"/>
    </row>
    <row r="107" spans="1:6" ht="38.25">
      <c r="A107" s="67" t="s">
        <v>45</v>
      </c>
      <c r="B107" s="16" t="s">
        <v>76</v>
      </c>
      <c r="C107" s="51" t="s">
        <v>49</v>
      </c>
      <c r="D107" s="51">
        <v>40</v>
      </c>
      <c r="E107" s="86"/>
      <c r="F107" s="87">
        <f>D107*E107</f>
        <v>0</v>
      </c>
    </row>
    <row r="108" spans="1:6">
      <c r="A108" s="67"/>
      <c r="B108" s="16"/>
      <c r="C108" s="51"/>
      <c r="D108" s="51"/>
      <c r="E108" s="86"/>
      <c r="F108" s="87"/>
    </row>
    <row r="109" spans="1:6" ht="51">
      <c r="A109" s="67" t="s">
        <v>93</v>
      </c>
      <c r="B109" s="16" t="s">
        <v>94</v>
      </c>
      <c r="C109" s="51" t="s">
        <v>1</v>
      </c>
      <c r="D109" s="51">
        <v>2</v>
      </c>
      <c r="E109" s="86"/>
      <c r="F109" s="87">
        <f>D109*E109</f>
        <v>0</v>
      </c>
    </row>
    <row r="110" spans="1:6">
      <c r="A110" s="67"/>
      <c r="B110" s="16"/>
      <c r="C110" s="51"/>
      <c r="D110" s="51"/>
      <c r="E110" s="86"/>
      <c r="F110" s="87"/>
    </row>
    <row r="111" spans="1:6" ht="89.25">
      <c r="A111" s="67" t="s">
        <v>46</v>
      </c>
      <c r="B111" s="16" t="s">
        <v>91</v>
      </c>
      <c r="C111" s="51" t="s">
        <v>1</v>
      </c>
      <c r="D111" s="51">
        <v>2</v>
      </c>
      <c r="E111" s="86"/>
      <c r="F111" s="87">
        <f>D111*E111</f>
        <v>0</v>
      </c>
    </row>
    <row r="112" spans="1:6">
      <c r="A112" s="67"/>
      <c r="B112" s="16"/>
      <c r="C112" s="51"/>
      <c r="D112" s="51"/>
      <c r="E112" s="86"/>
      <c r="F112" s="87"/>
    </row>
    <row r="113" spans="1:6" ht="38.25">
      <c r="A113" s="67" t="s">
        <v>50</v>
      </c>
      <c r="B113" s="16" t="s">
        <v>92</v>
      </c>
      <c r="C113" s="51" t="s">
        <v>1</v>
      </c>
      <c r="D113" s="51">
        <v>1</v>
      </c>
      <c r="E113" s="86"/>
      <c r="F113" s="87">
        <f>D113*E113</f>
        <v>0</v>
      </c>
    </row>
    <row r="114" spans="1:6">
      <c r="A114" s="67"/>
      <c r="B114" s="16"/>
      <c r="C114" s="51"/>
      <c r="D114" s="51"/>
      <c r="E114" s="86"/>
      <c r="F114" s="87"/>
    </row>
    <row r="115" spans="1:6" ht="38.25">
      <c r="A115" s="67" t="s">
        <v>51</v>
      </c>
      <c r="B115" s="16" t="s">
        <v>77</v>
      </c>
      <c r="C115" s="51" t="s">
        <v>1</v>
      </c>
      <c r="D115" s="51">
        <v>1</v>
      </c>
      <c r="E115" s="86"/>
      <c r="F115" s="87">
        <f>D115*E115</f>
        <v>0</v>
      </c>
    </row>
    <row r="116" spans="1:6">
      <c r="A116" s="67"/>
      <c r="B116" s="16"/>
      <c r="C116" s="51"/>
      <c r="D116" s="51"/>
      <c r="E116" s="86"/>
      <c r="F116" s="87"/>
    </row>
    <row r="117" spans="1:6" ht="19.149999999999999" customHeight="1">
      <c r="A117" s="26"/>
      <c r="B117" s="27" t="s">
        <v>53</v>
      </c>
      <c r="C117" s="28"/>
      <c r="D117" s="29"/>
      <c r="E117" s="99"/>
      <c r="F117" s="30">
        <f>SUM(F91:F116)</f>
        <v>0</v>
      </c>
    </row>
    <row r="118" spans="1:6">
      <c r="A118" s="67"/>
      <c r="B118" s="16"/>
      <c r="C118" s="51"/>
      <c r="D118" s="51"/>
      <c r="E118" s="78"/>
      <c r="F118" s="79"/>
    </row>
    <row r="119" spans="1:6">
      <c r="A119" s="67"/>
      <c r="B119" s="16"/>
      <c r="C119" s="51"/>
      <c r="D119" s="51"/>
      <c r="E119" s="78"/>
      <c r="F119" s="79"/>
    </row>
    <row r="120" spans="1:6" ht="20.25" customHeight="1">
      <c r="A120" s="67"/>
      <c r="B120" s="16"/>
      <c r="C120" s="51"/>
      <c r="D120" s="51"/>
      <c r="E120" s="78"/>
      <c r="F120" s="79"/>
    </row>
    <row r="121" spans="1:6">
      <c r="A121" s="67"/>
      <c r="B121" s="16"/>
      <c r="C121" s="51"/>
      <c r="D121" s="51"/>
      <c r="E121" s="78"/>
      <c r="F121" s="79"/>
    </row>
    <row r="122" spans="1:6" ht="24">
      <c r="A122" s="94" t="s">
        <v>78</v>
      </c>
      <c r="B122" s="31"/>
    </row>
    <row r="123" spans="1:6" ht="28.5" customHeight="1">
      <c r="B123" s="4"/>
    </row>
    <row r="124" spans="1:6">
      <c r="B124" s="31" t="s">
        <v>40</v>
      </c>
      <c r="C124" s="32"/>
      <c r="D124" s="33"/>
      <c r="E124" s="114">
        <f>$F$23</f>
        <v>0</v>
      </c>
      <c r="F124" s="35" t="s">
        <v>12</v>
      </c>
    </row>
    <row r="125" spans="1:6" ht="7.15" customHeight="1">
      <c r="B125" s="31"/>
      <c r="C125" s="32"/>
      <c r="D125" s="33"/>
      <c r="E125" s="114"/>
      <c r="F125" s="34"/>
    </row>
    <row r="126" spans="1:6">
      <c r="B126" s="31" t="s">
        <v>41</v>
      </c>
      <c r="C126" s="32"/>
      <c r="D126" s="33"/>
      <c r="E126" s="114">
        <f>$F$67</f>
        <v>0</v>
      </c>
      <c r="F126" s="35" t="s">
        <v>12</v>
      </c>
    </row>
    <row r="127" spans="1:6" ht="6" customHeight="1">
      <c r="B127" s="4"/>
      <c r="E127" s="114"/>
    </row>
    <row r="128" spans="1:6">
      <c r="B128" s="31" t="s">
        <v>42</v>
      </c>
      <c r="E128" s="114">
        <f>$F$80</f>
        <v>0</v>
      </c>
      <c r="F128" s="35" t="s">
        <v>12</v>
      </c>
    </row>
    <row r="129" spans="1:6" ht="6.6" customHeight="1">
      <c r="B129" s="31"/>
      <c r="E129" s="114"/>
    </row>
    <row r="130" spans="1:6">
      <c r="B130" s="31" t="s">
        <v>43</v>
      </c>
      <c r="E130" s="114">
        <f>$F$117</f>
        <v>0</v>
      </c>
      <c r="F130" s="35" t="s">
        <v>12</v>
      </c>
    </row>
    <row r="131" spans="1:6" ht="6" customHeight="1">
      <c r="A131" s="36"/>
      <c r="B131" s="37"/>
      <c r="C131" s="38"/>
      <c r="D131" s="39"/>
      <c r="E131" s="115"/>
      <c r="F131" s="76"/>
    </row>
    <row r="132" spans="1:6" ht="6.6" customHeight="1">
      <c r="B132" s="4"/>
      <c r="E132" s="114"/>
    </row>
    <row r="133" spans="1:6">
      <c r="A133" s="36"/>
      <c r="B133" s="37" t="s">
        <v>13</v>
      </c>
      <c r="C133" s="38"/>
      <c r="D133" s="39"/>
      <c r="E133" s="115">
        <f>SUM(E124:E131)</f>
        <v>0</v>
      </c>
      <c r="F133" s="40" t="s">
        <v>12</v>
      </c>
    </row>
    <row r="134" spans="1:6" ht="5.45" customHeight="1">
      <c r="B134" s="4"/>
      <c r="E134" s="114"/>
    </row>
    <row r="135" spans="1:6">
      <c r="A135" s="36"/>
      <c r="B135" s="37" t="s">
        <v>14</v>
      </c>
      <c r="C135" s="38"/>
      <c r="D135" s="39"/>
      <c r="E135" s="115">
        <f>PRODUCT(E133,0.25)</f>
        <v>0</v>
      </c>
      <c r="F135" s="40" t="s">
        <v>12</v>
      </c>
    </row>
    <row r="136" spans="1:6" ht="5.45" customHeight="1">
      <c r="A136" s="41"/>
      <c r="B136" s="42"/>
      <c r="C136" s="43"/>
      <c r="D136" s="44"/>
      <c r="E136" s="116"/>
      <c r="F136" s="45"/>
    </row>
    <row r="137" spans="1:6">
      <c r="A137" s="36"/>
      <c r="B137" s="37" t="s">
        <v>15</v>
      </c>
      <c r="C137" s="38"/>
      <c r="D137" s="39"/>
      <c r="E137" s="115">
        <f>PRODUCT(E133,1.25)</f>
        <v>0</v>
      </c>
      <c r="F137" s="40" t="s">
        <v>12</v>
      </c>
    </row>
    <row r="138" spans="1:6">
      <c r="B138" s="4"/>
    </row>
    <row r="139" spans="1:6">
      <c r="B139" s="4"/>
    </row>
    <row r="140" spans="1:6">
      <c r="B140" s="4"/>
    </row>
    <row r="141" spans="1:6">
      <c r="B141" s="4"/>
    </row>
    <row r="142" spans="1:6">
      <c r="B142" s="4"/>
    </row>
    <row r="143" spans="1:6">
      <c r="B143" s="4"/>
    </row>
    <row r="144" spans="1:6">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sheetData>
  <sheetProtection password="DE24" sheet="1" objects="1" scenarios="1"/>
  <conditionalFormatting sqref="B28">
    <cfRule type="top10" dxfId="3" priority="8" rank="10"/>
  </conditionalFormatting>
  <conditionalFormatting sqref="B30:B33">
    <cfRule type="top10" dxfId="2" priority="90" rank="10"/>
  </conditionalFormatting>
  <conditionalFormatting sqref="B66">
    <cfRule type="top10" dxfId="1" priority="18" rank="10"/>
  </conditionalFormatting>
  <conditionalFormatting sqref="B81:B88">
    <cfRule type="top10" dxfId="0" priority="89" rank="10"/>
  </conditionalFormatting>
  <pageMargins left="0.94488188976377963" right="0.15748031496062992" top="0.70866141732283472" bottom="0.59055118110236227" header="0.31496062992125984" footer="0.31496062992125984"/>
  <pageSetup paperSize="9" orientation="portrait" useFirstPageNumber="1" verticalDpi="300" r:id="rId1"/>
  <headerFooter>
    <oddHeader>&amp;L&amp;8Osnovna škola Viktora Kovačića, Hum na Sutli
Evidencijski broj nabave: JEN/9/2026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Naslovnica+sadržaj</vt:lpstr>
      <vt:lpstr>Građ.obrt. radovi + elektro</vt:lpstr>
      <vt:lpstr>'Građ.obrt. radovi + elektro'!Podrucje_ispisa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dc:creator>
  <cp:lastModifiedBy>Petra Puh</cp:lastModifiedBy>
  <cp:lastPrinted>2026-06-23T12:15:51Z</cp:lastPrinted>
  <dcterms:created xsi:type="dcterms:W3CDTF">2010-01-22T07:56:06Z</dcterms:created>
  <dcterms:modified xsi:type="dcterms:W3CDTF">2026-06-23T12:16:33Z</dcterms:modified>
</cp:coreProperties>
</file>